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tabRatio="876" activeTab="0"/>
  </bookViews>
  <sheets>
    <sheet name="S_Frontespizio" sheetId="1" r:id="rId1"/>
    <sheet name="S1_RiepilogPrimPeriod" sheetId="2" r:id="rId2"/>
    <sheet name="S2_RiepilogSecondPeriod" sheetId="3" r:id="rId3"/>
    <sheet name="S3_RiepilogTotale" sheetId="4" r:id="rId4"/>
    <sheet name="Calcolo Contributo" sheetId="5" state="hidden" r:id="rId5"/>
    <sheet name="SA1_ PersDip" sheetId="6" r:id="rId6"/>
    <sheet name="SA2_ PersNonDip" sheetId="7" r:id="rId7"/>
    <sheet name="SA3_ PrestVol" sheetId="8" r:id="rId8"/>
    <sheet name="SA1_3_OreImpieg" sheetId="9" r:id="rId9"/>
    <sheet name="SA1_CostOrarSTD" sheetId="10" r:id="rId10"/>
    <sheet name="SB" sheetId="11" r:id="rId11"/>
    <sheet name="SB_ AMMORTAM" sheetId="12" r:id="rId12"/>
    <sheet name="SC_FORN.RIC." sheetId="13" r:id="rId13"/>
    <sheet name="SC_BREVET" sheetId="14" r:id="rId14"/>
    <sheet name="SC_CONSUL" sheetId="15" r:id="rId15"/>
    <sheet name="SD_ ALTRCOST" sheetId="16" r:id="rId16"/>
  </sheets>
  <definedNames>
    <definedName name="_xlnm.Print_Area" localSheetId="4">'Calcolo Contributo'!$A$1:$H$43</definedName>
    <definedName name="_xlnm.Print_Area" localSheetId="0">'S_Frontespizio'!$A$1:$I$30</definedName>
    <definedName name="_xlnm.Print_Area" localSheetId="1">'S1_RiepilogPrimPeriod'!$A$1:$J$23</definedName>
    <definedName name="_xlnm.Print_Area" localSheetId="2">'S2_RiepilogSecondPeriod'!$A$1:$J$21</definedName>
    <definedName name="_xlnm.Print_Area" localSheetId="3">'S3_RiepilogTotale'!$A$1:$L$23</definedName>
    <definedName name="_xlnm.Print_Area" localSheetId="5">'SA1_ PersDip'!$A$1:$J$24</definedName>
    <definedName name="_xlnm.Print_Area" localSheetId="8">'SA1_3_OreImpieg'!$A$1:$Q$24</definedName>
    <definedName name="_xlnm.Print_Area" localSheetId="9">'SA1_CostOrarSTD'!$A$1:$H$46</definedName>
    <definedName name="_xlnm.Print_Area" localSheetId="6">'SA2_ PersNonDip'!$A$1:$J$24</definedName>
    <definedName name="_xlnm.Print_Area" localSheetId="7">'SA3_ PrestVol'!$A$1:$K$25</definedName>
    <definedName name="_xlnm.Print_Area" localSheetId="10">'SB'!$A$1:$M$25</definedName>
    <definedName name="_xlnm.Print_Area" localSheetId="11">'SB_ AMMORTAM'!$A$1:$M$29</definedName>
    <definedName name="_xlnm.Print_Area" localSheetId="13">'SC_BREVET'!$A$1:$M$22</definedName>
    <definedName name="_xlnm.Print_Area" localSheetId="14">'SC_CONSUL'!$A$1:$M$22</definedName>
    <definedName name="_xlnm.Print_Area" localSheetId="12">'SC_FORN.RIC.'!$A$1:$M$22</definedName>
    <definedName name="_xlnm.Print_Area" localSheetId="15">'SD_ ALTRCOST'!$A$1:$N$23</definedName>
    <definedName name="TIPO_CONTRATTO" localSheetId="5">'SA1_ PersDip'!$A$36:$A$38</definedName>
    <definedName name="TIPO_CONTRATTO" localSheetId="9">#REF!</definedName>
    <definedName name="TIPO_CONTRATTO" localSheetId="6">'SA2_ PersNonDip'!$A$36:$A$38</definedName>
    <definedName name="TIPO_CONTRATTO" localSheetId="7">'SA3_ PrestVol'!$A$36:$A$38</definedName>
    <definedName name="TIPO_CONTRATTO">#REF!</definedName>
    <definedName name="_xlnm.Print_Titles" localSheetId="3">'S3_RiepilogTotale'!$1:$2</definedName>
  </definedNames>
  <calcPr fullCalcOnLoad="1"/>
</workbook>
</file>

<file path=xl/sharedStrings.xml><?xml version="1.0" encoding="utf-8"?>
<sst xmlns="http://schemas.openxmlformats.org/spreadsheetml/2006/main" count="498" uniqueCount="244">
  <si>
    <t>__________________________________________________</t>
  </si>
  <si>
    <t>TOTALE</t>
  </si>
  <si>
    <t>________________________________________</t>
  </si>
  <si>
    <t>______________________________________________________</t>
  </si>
  <si>
    <t>Documento di spesa</t>
  </si>
  <si>
    <t>data</t>
  </si>
  <si>
    <t>Voci di Spesa</t>
  </si>
  <si>
    <t>Attività di Ricerca Industriale</t>
  </si>
  <si>
    <t>_________________________________________________</t>
  </si>
  <si>
    <t>Rendicontazione di Secondo Periodo</t>
  </si>
  <si>
    <t xml:space="preserve">Totale spese progetto </t>
  </si>
  <si>
    <t>Totale</t>
  </si>
  <si>
    <t>DENOMINAZIONE DEL BENEFICIARIO</t>
  </si>
  <si>
    <t>Timbro e firma del legale rappresentante del Soggetto beneficiario</t>
  </si>
  <si>
    <t>visto del Responsabile del Progetto del Soggetto beneficiario</t>
  </si>
  <si>
    <t>Nominativo da contattare per eventuali richieste di chiarimento</t>
  </si>
  <si>
    <t>Tel.___________________</t>
  </si>
  <si>
    <t>email:_______________________________</t>
  </si>
  <si>
    <t>TEMPO INDETERMINATO</t>
  </si>
  <si>
    <t>TEMPO DETERMINATO</t>
  </si>
  <si>
    <t>CONTRATTO A PROGETTO</t>
  </si>
  <si>
    <t>per ricerca industriale</t>
  </si>
  <si>
    <t>per sviluppo sperimentale</t>
  </si>
  <si>
    <t>Importo ammesso RI</t>
  </si>
  <si>
    <t>Importo ammesso SP</t>
  </si>
  <si>
    <t>Attività di Sviluppo Sperimentale</t>
  </si>
  <si>
    <t>Rendicontazione di Primo Periodo*</t>
  </si>
  <si>
    <t>Spazio riservato all'ufficio</t>
  </si>
  <si>
    <t>note dell'ufficio</t>
  </si>
  <si>
    <t>Attrezzatura</t>
  </si>
  <si>
    <t>data di consegna</t>
  </si>
  <si>
    <t>quota lorda</t>
  </si>
  <si>
    <t>quota netta</t>
  </si>
  <si>
    <t>di cui per attività di RI</t>
  </si>
  <si>
    <t>di cui per attività di SP</t>
  </si>
  <si>
    <r>
      <t>1. ATTREZZATURA:</t>
    </r>
    <r>
      <rPr>
        <sz val="9"/>
        <rFont val="Arial"/>
        <family val="2"/>
      </rPr>
      <t xml:space="preserve"> INDICARE IL TIPO DI ATTREZZATURA ACQUISTATA</t>
    </r>
  </si>
  <si>
    <r>
      <t>2. DATA DI CONSEGNA</t>
    </r>
    <r>
      <rPr>
        <sz val="9"/>
        <rFont val="Arial"/>
        <family val="2"/>
      </rPr>
      <t>: INDICARE LA DATA DAL  DOCUMENTO DI TRASPORTO</t>
    </r>
  </si>
  <si>
    <r>
      <t>9. QUOTA LORDA:</t>
    </r>
    <r>
      <rPr>
        <sz val="9"/>
        <rFont val="Arial"/>
        <family val="2"/>
      </rPr>
      <t xml:space="preserve">  COSTO X COEFFICIENTE D'AMMORTAMENTO X  GIORNI  DI UTILIZZO/ 360</t>
    </r>
  </si>
  <si>
    <r>
      <t>10. 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</si>
  <si>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11. QUOTA NETTA:</t>
    </r>
    <r>
      <rPr>
        <sz val="9"/>
        <rFont val="Arial"/>
        <family val="2"/>
      </rPr>
      <t xml:space="preserve"> QUOTA LORDA  X  % D' USO.</t>
    </r>
  </si>
  <si>
    <t>Fornitore</t>
  </si>
  <si>
    <t>QUALIFICA</t>
  </si>
  <si>
    <t>* indicare l'attività svolta nel progetto, con riferimento agli OR; ogni riga si deve riferire ad un solo tipo di attività.</t>
  </si>
  <si>
    <t>** indicare se Ricerca Industriale o Sviluppo Sperimentale</t>
  </si>
  <si>
    <t>numero fattura</t>
  </si>
  <si>
    <t>data fattura</t>
  </si>
  <si>
    <t>coefficiente ammortam.</t>
  </si>
  <si>
    <r>
      <t xml:space="preserve">7. COEFFICIENTE D'AMMORTAMENTO: </t>
    </r>
    <r>
      <rPr>
        <sz val="9"/>
        <rFont val="Arial"/>
        <family val="2"/>
      </rPr>
      <t>CALCOLATO SULLA BASE DEL D.M. 31/12/1988 E SUCCESSIVE MODIFICHE.</t>
    </r>
  </si>
  <si>
    <t>% di uso nel progetto</t>
  </si>
  <si>
    <t>Dichiarazione Sostitutiva di ATTO DI NOTORIETA' AI SENSI del DPR n. 445 del 28/12/2000 Art. 76</t>
  </si>
  <si>
    <t>Luogo e data___________________________</t>
  </si>
  <si>
    <t>Luogo e data  ________________</t>
  </si>
  <si>
    <t>Luogo e data ______________________</t>
  </si>
  <si>
    <t>giorni di utilizzabilità del bene</t>
  </si>
  <si>
    <t>Luogo e data ___________________________</t>
  </si>
  <si>
    <t>(barrare)</t>
  </si>
  <si>
    <r>
      <t xml:space="preserve">8. GIORNI DI UTILIZZABILITA' DEL BENE: </t>
    </r>
    <r>
      <rPr>
        <sz val="9"/>
        <rFont val="Arial"/>
        <family val="2"/>
      </rPr>
      <t>GIORNI IN CUI L'ATTREZZATURA E' STATA UTILIZZABILE PER IL PROGETTO (max 360)</t>
    </r>
  </si>
  <si>
    <t>Importo ammesso SS</t>
  </si>
  <si>
    <t>Totale importo imputato a progetto RI</t>
  </si>
  <si>
    <t>Totale importo imputato a progetto SS</t>
  </si>
  <si>
    <t>Totale RI</t>
  </si>
  <si>
    <t>Totale SS</t>
  </si>
  <si>
    <t>Totale costi rendicontati</t>
  </si>
  <si>
    <t>Nome e Cognome del Legale rappresentante dell'impresa/ente ________________________    Firma _____________________</t>
  </si>
  <si>
    <t>_____________________________</t>
  </si>
  <si>
    <t>o</t>
  </si>
  <si>
    <t>Ricerca Industriale</t>
  </si>
  <si>
    <t>Sviluppo Sperimentale</t>
  </si>
  <si>
    <t>Totale spesa ammessa in concessione provvisoria</t>
  </si>
  <si>
    <r>
      <t>Tabella riepilogativa spese dal _______ al  _________</t>
    </r>
    <r>
      <rPr>
        <b/>
        <vertAlign val="superscript"/>
        <sz val="9"/>
        <color indexed="62"/>
        <rFont val="Verdana"/>
        <family val="2"/>
      </rPr>
      <t xml:space="preserve"> </t>
    </r>
    <r>
      <rPr>
        <b/>
        <vertAlign val="superscript"/>
        <sz val="8"/>
        <color indexed="62"/>
        <rFont val="Verdana"/>
        <family val="2"/>
      </rPr>
      <t>(*)</t>
    </r>
    <r>
      <rPr>
        <b/>
        <sz val="9"/>
        <color indexed="62"/>
        <rFont val="Verdana"/>
        <family val="2"/>
      </rPr>
      <t xml:space="preserve">
(Rendicontazione Secondo Periodo)</t>
    </r>
  </si>
  <si>
    <t>Tabella riepilogativa spese rendicontate dal (data inizio progetto)  ___________ al (data di fine progetto) _______________</t>
  </si>
  <si>
    <t>Nominativo dipendente</t>
  </si>
  <si>
    <t xml:space="preserve"> Costo
orario*</t>
  </si>
  <si>
    <t>N. ore lavorate 
al progetto RI**</t>
  </si>
  <si>
    <t>N. ore lavorate 
al progetto SS**</t>
  </si>
  <si>
    <t>Periodo
 (dal al)</t>
  </si>
  <si>
    <t xml:space="preserve">Nominativo dipendente </t>
  </si>
  <si>
    <t xml:space="preserve">  Luogo, data e firma del dipendente</t>
  </si>
  <si>
    <t>NOMINATIVO:</t>
  </si>
  <si>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</si>
  <si>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</si>
  <si>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</si>
  <si>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</si>
  <si>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</si>
  <si>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</si>
  <si>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</si>
  <si>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</si>
  <si>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</si>
  <si>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</si>
  <si>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</si>
  <si>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</si>
  <si>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</si>
  <si>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Ri</t>
  </si>
  <si>
    <r>
      <t xml:space="preserve">ATTIVITA' </t>
    </r>
    <r>
      <rPr>
        <b/>
        <vertAlign val="superscript"/>
        <sz val="12"/>
        <color indexed="18"/>
        <rFont val="Arial"/>
        <family val="2"/>
      </rPr>
      <t>(*)</t>
    </r>
  </si>
  <si>
    <r>
      <t>RI/SS</t>
    </r>
    <r>
      <rPr>
        <b/>
        <vertAlign val="superscript"/>
        <sz val="10"/>
        <color indexed="18"/>
        <rFont val="Arial"/>
        <family val="2"/>
      </rPr>
      <t>**</t>
    </r>
  </si>
  <si>
    <t>Nominativo Dipendente</t>
  </si>
  <si>
    <t>(A)</t>
  </si>
  <si>
    <t>Numero Ore Lavorabili</t>
  </si>
  <si>
    <t>(Le celle in giallo contengono formule)</t>
  </si>
  <si>
    <t>(RAL)</t>
  </si>
  <si>
    <t>(OS)</t>
  </si>
  <si>
    <t>DETERMINAZIONE DEL COSTO ORARIO DEL PERSONALE DIPENDENTE per l'Anno _____</t>
  </si>
  <si>
    <t>(*) periodo dalla data successiva alla data di chiusura del rendiconto intermedio alla data di conclusione del progetto</t>
  </si>
  <si>
    <t>(*) Ai sensi del  DPR n. 445 del 28/12/2000 Art. 76</t>
  </si>
  <si>
    <t xml:space="preserve">fattura n. </t>
  </si>
  <si>
    <t>Modalità pagamento</t>
  </si>
  <si>
    <t>Tipologia
(Bonifico,  A/C, ...)</t>
  </si>
  <si>
    <t>Fornitore (Denominazione)</t>
  </si>
  <si>
    <t xml:space="preserve">Foglio di calcolo del valore di ammortamento della strumentazione imputabile al progetto </t>
  </si>
  <si>
    <t>Denominazione Beneficiario</t>
  </si>
  <si>
    <t>DENOMINAZIONE  BENEFICIARIO</t>
  </si>
  <si>
    <t>data registrazione nel Registro dei Beni Ammortizzabili</t>
  </si>
  <si>
    <t>costo storico di acquisto</t>
  </si>
  <si>
    <r>
      <t xml:space="preserve">5. DATA REGISTRAZIONE: </t>
    </r>
    <r>
      <rPr>
        <sz val="9"/>
        <rFont val="Arial"/>
        <family val="2"/>
      </rPr>
      <t>DATA DEL BENE NEL PROCESSO D' AMMORTAMENTO</t>
    </r>
  </si>
  <si>
    <t>Contratto di fornitura</t>
  </si>
  <si>
    <t>Data di sottoscrizione</t>
  </si>
  <si>
    <t>fattura n.</t>
  </si>
  <si>
    <t>Spesa imputata</t>
  </si>
  <si>
    <t>Contratto di consulenza</t>
  </si>
  <si>
    <t>Dichiarazione Sostitutiva di ATTO DI NOTORIETA' AI SENSI del DPR n. 445 del 28/12/2000 Art. 76
 (da compilare solo a conclusione del progetto)</t>
  </si>
  <si>
    <t>Luogo e data ___________________</t>
  </si>
  <si>
    <t>Dichiarazione del personale dipendente, ai sensi dell'art. 76 del DPR n. 445/2000, di ORE IMPIEGATE nel Progetto</t>
  </si>
  <si>
    <r>
      <t xml:space="preserve">importo </t>
    </r>
    <r>
      <rPr>
        <b/>
        <vertAlign val="superscript"/>
        <sz val="10"/>
        <color indexed="62"/>
        <rFont val="Arial"/>
        <family val="2"/>
      </rPr>
      <t>(*)</t>
    </r>
    <r>
      <rPr>
        <b/>
        <sz val="10"/>
        <color indexed="62"/>
        <rFont val="Arial"/>
        <family val="2"/>
      </rPr>
      <t xml:space="preserve">
(iva esclusa)</t>
    </r>
  </si>
  <si>
    <r>
      <t>Spesa imputata</t>
    </r>
    <r>
      <rPr>
        <b/>
        <vertAlign val="superscript"/>
        <sz val="12"/>
        <color indexed="62"/>
        <rFont val="Arial"/>
        <family val="2"/>
      </rPr>
      <t xml:space="preserve"> (2)</t>
    </r>
  </si>
  <si>
    <r>
      <t>importo</t>
    </r>
    <r>
      <rPr>
        <b/>
        <vertAlign val="superscript"/>
        <sz val="10"/>
        <color indexed="62"/>
        <rFont val="Arial"/>
        <family val="2"/>
      </rPr>
      <t xml:space="preserve"> (1)</t>
    </r>
    <r>
      <rPr>
        <b/>
        <sz val="10"/>
        <color indexed="62"/>
        <rFont val="Arial"/>
        <family val="2"/>
      </rPr>
      <t xml:space="preserve">
(iva esclusa)</t>
    </r>
  </si>
  <si>
    <r>
      <t xml:space="preserve">importo </t>
    </r>
    <r>
      <rPr>
        <b/>
        <vertAlign val="superscript"/>
        <sz val="10"/>
        <color indexed="62"/>
        <rFont val="Arial"/>
        <family val="2"/>
      </rPr>
      <t>(1)</t>
    </r>
    <r>
      <rPr>
        <b/>
        <sz val="10"/>
        <color indexed="62"/>
        <rFont val="Arial"/>
        <family val="2"/>
      </rPr>
      <t xml:space="preserve">
(iva esclusa)</t>
    </r>
  </si>
  <si>
    <t>Spesa Primo Periodo AMMESSA</t>
  </si>
  <si>
    <t>% di spesa Primo Periodo AMMESSA</t>
  </si>
  <si>
    <t>note</t>
  </si>
  <si>
    <t>TOTALE SPESA RENDICONTATA</t>
  </si>
  <si>
    <t>Inserire una riga per ogni cedolino imputato al progetto, per ciascun collaboratore</t>
  </si>
  <si>
    <t>Mese e Anno</t>
  </si>
  <si>
    <t>Retribuzione in cedolino</t>
  </si>
  <si>
    <t>Oneri a carico del datore di lavoro</t>
  </si>
  <si>
    <t>Retribuzione annua lorda</t>
  </si>
  <si>
    <t>Come da successive tabelle di dettaglio</t>
  </si>
  <si>
    <t>Tabella di dettaglio del dipendente ____________________________</t>
  </si>
  <si>
    <t xml:space="preserve">(una per ogni dipendente) 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</si>
  <si>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</si>
  <si>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</si>
  <si>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</si>
  <si>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</si>
  <si>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</si>
  <si>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</si>
  <si>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</si>
  <si>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</si>
  <si>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</si>
  <si>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</si>
  <si>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</si>
  <si>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</si>
  <si>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RAL ANNO ____</t>
  </si>
  <si>
    <t>(B)</t>
  </si>
  <si>
    <t>Retribuzione differita</t>
  </si>
  <si>
    <t>ONERI SOCIALI</t>
  </si>
  <si>
    <t>INPS</t>
  </si>
  <si>
    <t>COSTO TOTALE (A)</t>
  </si>
  <si>
    <t>Contratto Applicato</t>
  </si>
  <si>
    <t xml:space="preserve">indicare formula/metodo di calcolo </t>
  </si>
  <si>
    <t>Descrizione</t>
  </si>
  <si>
    <t>(1) In caso di Ammissibilità del costo IVA (come da Modello M18), indicare anche il costo IVA inserendo apposita colonna</t>
  </si>
  <si>
    <t>Periodo
dal……… al……..</t>
  </si>
  <si>
    <t>Contratto</t>
  </si>
  <si>
    <t xml:space="preserve">(In fase di Rendicontazione FINALE, riportare in questa tabella i dati già immessi in fase di PRIMA Rendicontazione) </t>
  </si>
  <si>
    <t xml:space="preserve">(Compilare questa tabella SOLO in fase di Rendicontazione FINALE) </t>
  </si>
  <si>
    <t xml:space="preserve">Altro </t>
  </si>
  <si>
    <t xml:space="preserve">specificare </t>
  </si>
  <si>
    <t>(RAL )</t>
  </si>
  <si>
    <t>CODICE PROGETTO</t>
  </si>
  <si>
    <t>codice progetto</t>
  </si>
  <si>
    <t>Totale spese        Primo Periodo</t>
  </si>
  <si>
    <t>Totale spese     SecondoPeriodo</t>
  </si>
  <si>
    <t>SS</t>
  </si>
  <si>
    <t>RI</t>
  </si>
  <si>
    <t>Rendiconto analitico delle spese sostenute per sviluppo di BREVETTI o ALTRI DIRITTI DI PROPRIETA' INTELLETTUALE (lettera e)</t>
  </si>
  <si>
    <t xml:space="preserve">Rendiconto analitico delle spese sostenute per ALTRI COSTI (lettera g) </t>
  </si>
  <si>
    <t>RENDICONTAZIONE INTERMEDIA a DODICI mesi dal ______ al _______</t>
  </si>
  <si>
    <t>RENDICONTAZIONE CONCLUSIVA al ________</t>
  </si>
  <si>
    <t>RETRIBUZIONE ANNUA LORDA
 (DA CEDOLINI)
 al netto di straordinari, diarie, buoni-pasto, indennità una-tantum e occasionali</t>
  </si>
  <si>
    <t>Contributi a carico del datore di lavoro</t>
  </si>
  <si>
    <t>Quota annuale TFR</t>
  </si>
  <si>
    <t>(TFR)</t>
  </si>
  <si>
    <t>Costo totale
(RAL+TFR+OS)</t>
  </si>
  <si>
    <t>13^</t>
  </si>
  <si>
    <t>14^</t>
  </si>
  <si>
    <t>Bando "MANUNET 2018"</t>
  </si>
  <si>
    <t>A.2 Pers. NON dipend.</t>
  </si>
  <si>
    <t>A.1 Pers. Dipendente</t>
  </si>
  <si>
    <t>A.3 Prestaz. Volont.</t>
  </si>
  <si>
    <t>Nominativo lavoratore</t>
  </si>
  <si>
    <t>denominazione capofila Raggruppamento</t>
  </si>
  <si>
    <t>C. Ric. a Contratto e Brevetti</t>
  </si>
  <si>
    <t xml:space="preserve">Rendiconto analitico delle spese sostenute per STRUMENTAZIONEe ATTREZZATURE (lettera b) </t>
  </si>
  <si>
    <t xml:space="preserve">Rendiconto analitico delle spese sostenute per PERSONALE DIPENDENTE (lettera a) </t>
  </si>
  <si>
    <t xml:space="preserve">Rendiconto analitico delle spese sostenute per PERSONALE NON DIPENDENTE (lettera a) </t>
  </si>
  <si>
    <t xml:space="preserve">POR Puglia FESR-FSE 2014-2020 – Asse prioritario 1 - Ricerca, sviluppo tecnologico, innovazione – Azione 1.6 
Bando Transnazionale Congiunto MANUNET </t>
  </si>
  <si>
    <r>
      <t>COSTO ORARIO IMPUTABILE (</t>
    </r>
    <r>
      <rPr>
        <b/>
        <sz val="10"/>
        <color indexed="10"/>
        <rFont val="Verdana"/>
        <family val="2"/>
      </rPr>
      <t>A</t>
    </r>
    <r>
      <rPr>
        <b/>
        <sz val="10"/>
        <color indexed="60"/>
        <rFont val="Verdana"/>
        <family val="2"/>
      </rPr>
      <t>/B</t>
    </r>
    <r>
      <rPr>
        <b/>
        <sz val="10"/>
        <rFont val="Verdana"/>
        <family val="2"/>
      </rPr>
      <t>)</t>
    </r>
  </si>
  <si>
    <t>INAIL</t>
  </si>
  <si>
    <t>D. Altri Costi</t>
  </si>
  <si>
    <t>E. Spese generali</t>
  </si>
  <si>
    <t>B. Strument. &amp; Attrezz.</t>
  </si>
  <si>
    <t>C. Ric. a Contr. e Brevetti</t>
  </si>
  <si>
    <t xml:space="preserve">Tabella riepilogativa spese rendicontate dal _______ al  _____________
</t>
  </si>
  <si>
    <t xml:space="preserve">(Questa tabella NON VA COMPILATA, riepiloga i costi totali in modalità "automatica" se sono stati inseriti i dati correttamente in tabelle S1 e S2) </t>
  </si>
  <si>
    <t>Rendiconto analitico delle spese sostenute per contratti di RICERCA da UNIVERSITA' e CENTRI DI RICERCA (lettera c)</t>
  </si>
  <si>
    <t>Rendiconto analitico delle spese sostenute per CONSULENZE (lettera c)</t>
  </si>
  <si>
    <t>Il/la sottoscritto/a dichiara, ai sensi dell'art. 76 del DPR n. 445/2000, che, nei mesi e nell'anno e per le ore sopra indicati, ha prestato le proprie attività, presso le sedi pugliesi del datore di lavoro,              per lo svolgimento del Progetto finanziato dal POR Puglia FESR 2014-2020 - Azione 1.6 - Bando "MANUNET 2018" 
(Allega copia del documento di identità)</t>
  </si>
  <si>
    <t>Ricercatore o Tecnico: indicare R o T</t>
  </si>
  <si>
    <t>* costo orario come da dichiarazione in scheda SA1_CostOrarSTD: si suggerisce inserire riferimento automatico alla cella</t>
  </si>
  <si>
    <t>** numero ore come da dichiarazione in schede presenze SA1_3_OreImpieg: si suggerisce inserire riferimento automatico alla cella</t>
  </si>
  <si>
    <t>* costo orario come da certificazione effettuata da un soggetto terzo indipendente - da allegare</t>
  </si>
  <si>
    <t xml:space="preserve">(2) Come da calcolo per ammortamento (Scheda SB_AMMORTAM): si suggerisce inserire riferimento automatico alla cella </t>
  </si>
  <si>
    <t>Elementi della spesa ammessa</t>
  </si>
  <si>
    <t>Rendiconto analitico delle spese sostenute per PERSONALE - PRESTAZIONI VOLONTARIE NON RETRIBUITE (lettera a)</t>
  </si>
  <si>
    <t>Totale Spesa ammessa</t>
  </si>
  <si>
    <t>Spese Nette Ammesse</t>
  </si>
  <si>
    <t>Cofinanziamento privato</t>
  </si>
  <si>
    <t>1. Calcolo del contributo</t>
  </si>
  <si>
    <t>3. Calcolo cofinanz. Privato</t>
  </si>
  <si>
    <t>4. Prest. Volont. Ammesse</t>
  </si>
  <si>
    <t>Contributo riconosciuto</t>
  </si>
  <si>
    <t>Cofinanz.nto privato</t>
  </si>
  <si>
    <t>Ricerca Industriale RI</t>
  </si>
  <si>
    <t>Sviluppo Sperimentale SS</t>
  </si>
  <si>
    <t>Costi riconosciuti</t>
  </si>
  <si>
    <t>di cui Spese Nette</t>
  </si>
  <si>
    <t>di cui Prest. Natura</t>
  </si>
  <si>
    <t>Intensità di aiuto</t>
  </si>
  <si>
    <t xml:space="preserve">(Questa tabella NON VA COMPILATA,effettua calcoli in modalità "automatica" se sono stati inseriti i dati correttamente) </t>
  </si>
  <si>
    <t>Compilazione a cura dell'Ufficio</t>
  </si>
  <si>
    <t>Prestazioni vol. non retribuite</t>
  </si>
  <si>
    <t>Spazio riservato all'ufficio - Compilazione automatica
RENDICONTO PRIMO PERIODO</t>
  </si>
  <si>
    <t>Spazio riservato all'ufficio - Compilazione automatica
RENDICONTO SECONDO PERIODO</t>
  </si>
  <si>
    <t>Spazio riservato all'ufficio - Compilazione automatica
RENDICONTO FINALE</t>
  </si>
  <si>
    <t>Primo periodo</t>
  </si>
  <si>
    <t>Secondo periodo</t>
  </si>
  <si>
    <t>Valutazione finale</t>
  </si>
  <si>
    <t>2. Ricalcolo DEL CONTRIBUTO SULLA BASE DELLE SPESE NETTE</t>
  </si>
  <si>
    <t>Tabella di Calcolo del Contributo (RISERVATA ALL'UFFICIO)</t>
  </si>
  <si>
    <t>Descrizione della fornitura (1)</t>
  </si>
  <si>
    <r>
      <t xml:space="preserve">importo </t>
    </r>
    <r>
      <rPr>
        <b/>
        <vertAlign val="superscript"/>
        <sz val="10"/>
        <color indexed="62"/>
        <rFont val="Arial"/>
        <family val="2"/>
      </rPr>
      <t>(2)</t>
    </r>
    <r>
      <rPr>
        <b/>
        <sz val="10"/>
        <color indexed="62"/>
        <rFont val="Arial"/>
        <family val="2"/>
      </rPr>
      <t xml:space="preserve">
(iva esclusa)</t>
    </r>
  </si>
  <si>
    <t>(2) In caso di Ammissibilità del costo IVA (come da Modello M18), indicare anche il costo IVA inserendo apposita colonna</t>
  </si>
  <si>
    <t>(1) Specificare anche se trattasi di "Viaggi e missioni", "Materiali" o di "Altri costi"</t>
  </si>
  <si>
    <r>
      <t>Schede compilate</t>
    </r>
    <r>
      <rPr>
        <b/>
        <vertAlign val="superscript"/>
        <sz val="10"/>
        <color indexed="62"/>
        <rFont val="Verdana"/>
        <family val="2"/>
      </rPr>
      <t>(*)</t>
    </r>
    <r>
      <rPr>
        <sz val="10"/>
        <color indexed="62"/>
        <rFont val="Verdana"/>
        <family val="2"/>
      </rPr>
      <t xml:space="preserve">  </t>
    </r>
    <r>
      <rPr>
        <sz val="10"/>
        <color indexed="10"/>
        <rFont val="Verdana"/>
        <family val="2"/>
      </rPr>
      <t>S1   S2   S3   SA1  SA2  SA3  SA1_3_Ore   SA1_Cost   SB  SB_Ammort  SC_FR  SC_Brev  SC_Cons  SD</t>
    </r>
  </si>
  <si>
    <t>Scheda SA1-CostOrarSTD – Dichiarazione per la Determinazione del Costo orario del personale dipendente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</si>
</sst>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* #,##0.00_-;\-* #,##0.00_-;_-* &quot;-&quot;_-;_-@_-"/>
    <numFmt numFmtId="166" formatCode="0.0%"/>
    <numFmt numFmtId="167" formatCode="dd/mm/yy"/>
    <numFmt numFmtId="168" formatCode="_-* #,##0.00\ [$€-1007]_-;\-* #,##0.00\ [$€-1007]_-;_-* &quot;-&quot;??\ [$€-1007]_-;_-@_-"/>
    <numFmt numFmtId="169" formatCode="_-&quot;€ &quot;* #,##0.00_-;&quot;-€ &quot;* #,##0.00_-;_-&quot;€ &quot;* \-??_-;_-@_-"/>
    <numFmt numFmtId="170" formatCode="_-* #,##0_-;\-* #,##0_-;_-* \-_-;_-@_-"/>
  </numFmts>
  <fonts count="121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62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8"/>
      <color indexed="6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62"/>
      <name val="Arial"/>
      <family val="2"/>
    </font>
    <font>
      <sz val="10"/>
      <color indexed="18"/>
      <name val="Arial"/>
      <family val="2"/>
    </font>
    <font>
      <b/>
      <sz val="12"/>
      <color indexed="62"/>
      <name val="Arial Narrow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color indexed="62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i/>
      <sz val="9"/>
      <color indexed="18"/>
      <name val="Arial"/>
      <family val="2"/>
    </font>
    <font>
      <i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b/>
      <sz val="9"/>
      <color indexed="62"/>
      <name val="Verdana"/>
      <family val="2"/>
    </font>
    <font>
      <sz val="10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2"/>
      <color indexed="62"/>
      <name val="Verdana"/>
      <family val="2"/>
    </font>
    <font>
      <sz val="10"/>
      <color indexed="62"/>
      <name val="Wingdings"/>
      <family val="0"/>
    </font>
    <font>
      <i/>
      <sz val="10"/>
      <color indexed="62"/>
      <name val="Verdana"/>
      <family val="2"/>
    </font>
    <font>
      <b/>
      <i/>
      <sz val="10"/>
      <name val="Verdana"/>
      <family val="2"/>
    </font>
    <font>
      <b/>
      <i/>
      <sz val="9"/>
      <color indexed="62"/>
      <name val="Verdana"/>
      <family val="2"/>
    </font>
    <font>
      <b/>
      <sz val="9"/>
      <name val="Verdana"/>
      <family val="2"/>
    </font>
    <font>
      <sz val="9"/>
      <color indexed="62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vertAlign val="superscript"/>
      <sz val="8"/>
      <color indexed="62"/>
      <name val="Verdana"/>
      <family val="2"/>
    </font>
    <font>
      <b/>
      <vertAlign val="superscript"/>
      <sz val="9"/>
      <color indexed="62"/>
      <name val="Verdana"/>
      <family val="2"/>
    </font>
    <font>
      <sz val="8"/>
      <color indexed="62"/>
      <name val="Verdana"/>
      <family val="2"/>
    </font>
    <font>
      <b/>
      <vertAlign val="superscript"/>
      <sz val="10"/>
      <color indexed="18"/>
      <name val="Arial"/>
      <family val="2"/>
    </font>
    <font>
      <b/>
      <sz val="12"/>
      <color indexed="18"/>
      <name val="Arial"/>
      <family val="2"/>
    </font>
    <font>
      <b/>
      <vertAlign val="superscript"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Verdan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color indexed="62"/>
      <name val="Verdana"/>
      <family val="2"/>
    </font>
    <font>
      <b/>
      <vertAlign val="superscript"/>
      <sz val="10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b/>
      <i/>
      <sz val="10"/>
      <color indexed="62"/>
      <name val="Verdana"/>
      <family val="2"/>
    </font>
    <font>
      <b/>
      <i/>
      <sz val="10"/>
      <color indexed="62"/>
      <name val="Arial"/>
      <family val="2"/>
    </font>
    <font>
      <sz val="11"/>
      <color indexed="10"/>
      <name val="Arial"/>
      <family val="2"/>
    </font>
    <font>
      <i/>
      <sz val="10"/>
      <name val="Verdana"/>
      <family val="2"/>
    </font>
    <font>
      <i/>
      <sz val="9"/>
      <color indexed="62"/>
      <name val="Verdana"/>
      <family val="2"/>
    </font>
    <font>
      <sz val="12"/>
      <name val="Verdana"/>
      <family val="2"/>
    </font>
    <font>
      <b/>
      <sz val="10"/>
      <color indexed="60"/>
      <name val="Verdana"/>
      <family val="2"/>
    </font>
    <font>
      <i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10"/>
      <color indexed="10"/>
      <name val="Verdana"/>
      <family val="2"/>
    </font>
    <font>
      <b/>
      <sz val="10"/>
      <color indexed="62"/>
      <name val="Calibri"/>
      <family val="2"/>
    </font>
    <font>
      <sz val="10"/>
      <name val="Calibri"/>
      <family val="2"/>
    </font>
    <font>
      <b/>
      <sz val="14"/>
      <color indexed="62"/>
      <name val="Calibri"/>
      <family val="2"/>
    </font>
    <font>
      <b/>
      <i/>
      <sz val="10"/>
      <color indexed="62"/>
      <name val="Calibri"/>
      <family val="2"/>
    </font>
    <font>
      <sz val="10"/>
      <color indexed="62"/>
      <name val="Calibri"/>
      <family val="2"/>
    </font>
    <font>
      <b/>
      <i/>
      <sz val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/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dashed">
        <color indexed="23"/>
      </left>
      <right/>
      <top style="dashed">
        <color indexed="23"/>
      </top>
      <bottom style="dashed">
        <color indexed="23"/>
      </bottom>
    </border>
    <border>
      <left style="dashed">
        <color indexed="23"/>
      </left>
      <right/>
      <top/>
      <bottom style="dashed">
        <color indexed="23"/>
      </bottom>
    </border>
    <border>
      <left style="dashed">
        <color indexed="23"/>
      </left>
      <right style="dashed">
        <color indexed="23"/>
      </right>
      <top/>
      <bottom style="dashed">
        <color indexed="23"/>
      </bottom>
    </border>
    <border>
      <left style="medium">
        <color indexed="23"/>
      </left>
      <right style="dashed">
        <color indexed="23"/>
      </right>
      <top/>
      <bottom style="dashed">
        <color indexed="23"/>
      </bottom>
    </border>
    <border>
      <left style="dashed">
        <color indexed="23"/>
      </left>
      <right style="medium">
        <color indexed="23"/>
      </right>
      <top/>
      <bottom style="dashed">
        <color indexed="23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/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/>
    </border>
    <border>
      <left style="medium">
        <color indexed="23"/>
      </left>
      <right/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/>
      <top style="medium">
        <color indexed="23"/>
      </top>
      <bottom style="dashed">
        <color indexed="23"/>
      </bottom>
    </border>
    <border>
      <left style="medium">
        <color indexed="23"/>
      </left>
      <right/>
      <top/>
      <bottom style="dashed">
        <color indexed="23"/>
      </bottom>
    </border>
    <border>
      <left style="medium">
        <color indexed="23"/>
      </left>
      <right/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/>
      <top style="dashed">
        <color indexed="23"/>
      </top>
      <bottom/>
    </border>
    <border>
      <left style="dashed">
        <color indexed="23"/>
      </left>
      <right/>
      <top style="dashed">
        <color indexed="23"/>
      </top>
      <bottom/>
    </border>
    <border>
      <left style="dashed">
        <color indexed="23"/>
      </left>
      <right style="medium">
        <color indexed="23"/>
      </right>
      <top style="dashed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/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/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/>
      <right style="dashed">
        <color indexed="23"/>
      </right>
      <top style="dashed">
        <color indexed="23"/>
      </top>
      <bottom style="medium">
        <color indexed="23"/>
      </bottom>
    </border>
    <border>
      <left/>
      <right style="dashed">
        <color indexed="23"/>
      </right>
      <top/>
      <bottom style="dashed">
        <color indexed="23"/>
      </bottom>
    </border>
    <border>
      <left/>
      <right style="medium">
        <color indexed="55"/>
      </right>
      <top/>
      <bottom style="medium">
        <color indexed="55"/>
      </bottom>
    </border>
    <border>
      <left style="medium">
        <color indexed="23"/>
      </left>
      <right style="medium">
        <color indexed="55"/>
      </right>
      <top style="medium">
        <color indexed="23"/>
      </top>
      <bottom style="medium">
        <color indexed="55"/>
      </bottom>
    </border>
    <border>
      <left style="medium">
        <color indexed="23"/>
      </left>
      <right/>
      <top style="dashed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thick">
        <color indexed="55"/>
      </left>
      <right/>
      <top style="thick">
        <color indexed="55"/>
      </top>
      <bottom style="thick">
        <color indexed="55"/>
      </bottom>
    </border>
    <border>
      <left/>
      <right/>
      <top style="thick">
        <color indexed="55"/>
      </top>
      <bottom style="thick">
        <color indexed="55"/>
      </bottom>
    </border>
    <border>
      <left/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ck">
        <color indexed="55"/>
      </right>
      <top style="dashed"/>
      <bottom style="dashed"/>
    </border>
    <border>
      <left style="thick">
        <color indexed="55"/>
      </left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thick">
        <color indexed="55"/>
      </right>
      <top style="dashed"/>
      <bottom/>
    </border>
    <border>
      <left style="thick">
        <color indexed="55"/>
      </left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23"/>
      </bottom>
    </border>
    <border>
      <left style="dashed"/>
      <right style="thick">
        <color indexed="55"/>
      </right>
      <top style="dashed"/>
      <bottom style="thick">
        <color indexed="55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/>
      <right/>
      <top/>
      <bottom style="medium">
        <color indexed="23"/>
      </bottom>
    </border>
    <border>
      <left/>
      <right style="dashed">
        <color indexed="23"/>
      </right>
      <top/>
      <bottom style="medium">
        <color indexed="23"/>
      </bottom>
    </border>
    <border>
      <left style="dashed">
        <color indexed="23"/>
      </left>
      <right style="medium">
        <color indexed="23"/>
      </right>
      <top/>
      <bottom style="medium">
        <color indexed="2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23"/>
      </left>
      <right/>
      <top/>
      <bottom/>
    </border>
    <border>
      <left/>
      <right/>
      <top/>
      <bottom style="thick">
        <color indexed="55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thin"/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medium">
        <color indexed="55"/>
      </right>
      <top style="dashed">
        <color indexed="23"/>
      </top>
      <bottom style="thin"/>
    </border>
    <border>
      <left style="thin"/>
      <right style="thin"/>
      <top/>
      <bottom style="thin"/>
    </border>
    <border>
      <left/>
      <right/>
      <top style="medium">
        <color indexed="23"/>
      </top>
      <bottom style="dashed">
        <color indexed="23"/>
      </bottom>
    </border>
    <border>
      <left/>
      <right/>
      <top/>
      <bottom style="dashed">
        <color indexed="23"/>
      </bottom>
    </border>
    <border>
      <left/>
      <right/>
      <top style="dashed">
        <color indexed="23"/>
      </top>
      <bottom style="dashed">
        <color indexed="23"/>
      </bottom>
    </border>
    <border>
      <left/>
      <right/>
      <top style="dashed">
        <color indexed="23"/>
      </top>
      <bottom/>
    </border>
    <border>
      <left/>
      <right/>
      <top/>
      <bottom style="thin"/>
    </border>
    <border>
      <left/>
      <right style="dashed">
        <color indexed="23"/>
      </right>
      <top style="medium">
        <color indexed="23"/>
      </top>
      <bottom style="dashed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 style="medium">
        <color indexed="23"/>
      </left>
      <right style="medium">
        <color indexed="23"/>
      </right>
      <top/>
      <bottom/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23"/>
      </left>
      <right/>
      <top/>
      <bottom style="medium">
        <color indexed="2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dashed">
        <color indexed="23"/>
      </bottom>
    </border>
    <border>
      <left/>
      <right style="thin"/>
      <top/>
      <bottom/>
    </border>
    <border>
      <left style="medium">
        <color indexed="55"/>
      </left>
      <right style="medium">
        <color indexed="23"/>
      </right>
      <top style="medium">
        <color indexed="55"/>
      </top>
      <bottom/>
    </border>
    <border>
      <left style="medium">
        <color indexed="55"/>
      </left>
      <right style="medium">
        <color indexed="23"/>
      </right>
      <top/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55"/>
      </top>
      <bottom/>
    </border>
    <border>
      <left style="medium">
        <color indexed="23"/>
      </left>
      <right style="medium">
        <color indexed="23"/>
      </right>
      <top/>
      <bottom style="medium">
        <color indexed="55"/>
      </bottom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/>
      <right/>
      <top style="medium">
        <color indexed="55"/>
      </top>
      <bottom/>
    </border>
    <border>
      <left/>
      <right style="medium">
        <color indexed="23"/>
      </right>
      <top/>
      <bottom/>
    </border>
    <border>
      <left/>
      <right style="medium">
        <color indexed="23"/>
      </right>
      <top/>
      <bottom style="medium">
        <color indexed="23"/>
      </bottom>
    </border>
    <border>
      <left style="medium">
        <color indexed="23"/>
      </left>
      <right/>
      <top/>
      <bottom style="thin"/>
    </border>
    <border>
      <left style="dashed">
        <color indexed="23"/>
      </left>
      <right/>
      <top style="dashed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/>
      <top style="thin"/>
      <bottom style="medium">
        <color indexed="23"/>
      </bottom>
    </border>
    <border>
      <left/>
      <right/>
      <top style="thin"/>
      <bottom style="medium">
        <color indexed="23"/>
      </bottom>
    </border>
    <border>
      <left/>
      <right/>
      <top style="thin"/>
      <bottom style="thick">
        <color indexed="55"/>
      </bottom>
    </border>
    <border>
      <left style="thin"/>
      <right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5" fillId="20" borderId="1" applyNumberFormat="0" applyAlignment="0" applyProtection="0"/>
    <xf numFmtId="0" fontId="106" fillId="0" borderId="2" applyNumberFormat="0" applyFill="0" applyAlignment="0" applyProtection="0"/>
    <xf numFmtId="0" fontId="107" fillId="21" borderId="3" applyNumberFormat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4" fillId="26" borderId="0" applyNumberFormat="0" applyBorder="0" applyAlignment="0" applyProtection="0"/>
    <xf numFmtId="0" fontId="104" fillId="27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110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5" fillId="0" borderId="7" applyNumberFormat="0" applyFill="0" applyAlignment="0" applyProtection="0"/>
    <xf numFmtId="0" fontId="116" fillId="0" borderId="8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31" borderId="0" applyNumberFormat="0" applyBorder="0" applyAlignment="0" applyProtection="0"/>
    <xf numFmtId="0" fontId="119" fillId="32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4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6" applyFont="1" applyAlignment="1">
      <alignment vertical="center"/>
      <protection/>
    </xf>
    <xf numFmtId="0" fontId="14" fillId="33" borderId="10" xfId="56" applyFont="1" applyFill="1" applyBorder="1" applyAlignment="1">
      <alignment horizontal="center" vertical="center"/>
      <protection/>
    </xf>
    <xf numFmtId="0" fontId="15" fillId="33" borderId="10" xfId="56" applyFont="1" applyFill="1" applyBorder="1" applyAlignment="1">
      <alignment horizontal="center" vertical="center"/>
      <protection/>
    </xf>
    <xf numFmtId="0" fontId="15" fillId="33" borderId="11" xfId="56" applyFont="1" applyFill="1" applyBorder="1" applyAlignment="1">
      <alignment horizontal="center" vertical="center"/>
      <protection/>
    </xf>
    <xf numFmtId="0" fontId="0" fillId="0" borderId="0" xfId="56" applyFont="1">
      <alignment/>
      <protection/>
    </xf>
    <xf numFmtId="0" fontId="0" fillId="33" borderId="0" xfId="56" applyFont="1" applyFill="1">
      <alignment/>
      <protection/>
    </xf>
    <xf numFmtId="0" fontId="13" fillId="0" borderId="0" xfId="56" applyFont="1">
      <alignment/>
      <protection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14" fontId="9" fillId="33" borderId="20" xfId="0" applyNumberFormat="1" applyFont="1" applyFill="1" applyBorder="1" applyAlignment="1">
      <alignment horizontal="center" vertical="center"/>
    </xf>
    <xf numFmtId="44" fontId="9" fillId="33" borderId="20" xfId="42" applyFont="1" applyFill="1" applyBorder="1" applyAlignment="1">
      <alignment horizontal="center" vertical="center"/>
    </xf>
    <xf numFmtId="44" fontId="9" fillId="33" borderId="22" xfId="42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44" fontId="4" fillId="33" borderId="23" xfId="0" applyNumberFormat="1" applyFont="1" applyFill="1" applyBorder="1" applyAlignment="1">
      <alignment vertical="center"/>
    </xf>
    <xf numFmtId="0" fontId="24" fillId="33" borderId="24" xfId="0" applyFont="1" applyFill="1" applyBorder="1" applyAlignment="1">
      <alignment vertical="center"/>
    </xf>
    <xf numFmtId="0" fontId="24" fillId="33" borderId="25" xfId="0" applyFont="1" applyFill="1" applyBorder="1" applyAlignment="1">
      <alignment vertical="center" wrapText="1"/>
    </xf>
    <xf numFmtId="3" fontId="23" fillId="34" borderId="11" xfId="0" applyNumberFormat="1" applyFont="1" applyFill="1" applyBorder="1" applyAlignment="1">
      <alignment horizontal="right" vertical="center" wrapText="1" indent="1"/>
    </xf>
    <xf numFmtId="0" fontId="0" fillId="33" borderId="0" xfId="0" applyFill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38" xfId="0" applyFont="1" applyFill="1" applyBorder="1" applyAlignment="1">
      <alignment vertical="center"/>
    </xf>
    <xf numFmtId="14" fontId="9" fillId="33" borderId="30" xfId="0" applyNumberFormat="1" applyFont="1" applyFill="1" applyBorder="1" applyAlignment="1">
      <alignment horizontal="center" vertical="center"/>
    </xf>
    <xf numFmtId="44" fontId="9" fillId="33" borderId="39" xfId="42" applyFont="1" applyFill="1" applyBorder="1" applyAlignment="1">
      <alignment horizontal="center" vertical="center"/>
    </xf>
    <xf numFmtId="14" fontId="9" fillId="33" borderId="4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6" fillId="33" borderId="41" xfId="0" applyFont="1" applyFill="1" applyBorder="1" applyAlignment="1">
      <alignment horizontal="center" vertical="center" wrapText="1"/>
    </xf>
    <xf numFmtId="44" fontId="9" fillId="33" borderId="28" xfId="42" applyFont="1" applyFill="1" applyBorder="1" applyAlignment="1">
      <alignment horizontal="center" vertical="center"/>
    </xf>
    <xf numFmtId="44" fontId="9" fillId="33" borderId="42" xfId="42" applyFont="1" applyFill="1" applyBorder="1" applyAlignment="1">
      <alignment horizontal="center" vertical="center"/>
    </xf>
    <xf numFmtId="44" fontId="9" fillId="33" borderId="31" xfId="42" applyFont="1" applyFill="1" applyBorder="1" applyAlignment="1">
      <alignment horizontal="center" vertical="center"/>
    </xf>
    <xf numFmtId="44" fontId="9" fillId="33" borderId="43" xfId="42" applyFont="1" applyFill="1" applyBorder="1" applyAlignment="1">
      <alignment horizontal="center" vertical="center"/>
    </xf>
    <xf numFmtId="44" fontId="9" fillId="33" borderId="32" xfId="42" applyFont="1" applyFill="1" applyBorder="1" applyAlignment="1">
      <alignment horizontal="center" vertical="center"/>
    </xf>
    <xf numFmtId="44" fontId="9" fillId="33" borderId="44" xfId="42" applyFont="1" applyFill="1" applyBorder="1" applyAlignment="1">
      <alignment horizontal="center" vertical="center"/>
    </xf>
    <xf numFmtId="44" fontId="9" fillId="33" borderId="35" xfId="42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21" fillId="33" borderId="45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21" fillId="33" borderId="46" xfId="0" applyFont="1" applyFill="1" applyBorder="1" applyAlignment="1">
      <alignment horizontal="center" vertical="center" wrapText="1"/>
    </xf>
    <xf numFmtId="44" fontId="0" fillId="33" borderId="47" xfId="42" applyFont="1" applyFill="1" applyBorder="1" applyAlignment="1">
      <alignment vertical="center"/>
    </xf>
    <xf numFmtId="44" fontId="0" fillId="33" borderId="24" xfId="42" applyFont="1" applyFill="1" applyBorder="1" applyAlignment="1">
      <alignment vertical="center"/>
    </xf>
    <xf numFmtId="44" fontId="27" fillId="33" borderId="48" xfId="0" applyNumberFormat="1" applyFont="1" applyFill="1" applyBorder="1" applyAlignment="1">
      <alignment vertical="center"/>
    </xf>
    <xf numFmtId="44" fontId="27" fillId="33" borderId="49" xfId="0" applyNumberFormat="1" applyFont="1" applyFill="1" applyBorder="1" applyAlignment="1">
      <alignment vertical="center"/>
    </xf>
    <xf numFmtId="44" fontId="0" fillId="33" borderId="50" xfId="42" applyFont="1" applyFill="1" applyBorder="1" applyAlignment="1">
      <alignment vertical="center"/>
    </xf>
    <xf numFmtId="44" fontId="0" fillId="33" borderId="51" xfId="42" applyFont="1" applyFill="1" applyBorder="1" applyAlignment="1">
      <alignment vertical="center"/>
    </xf>
    <xf numFmtId="0" fontId="0" fillId="0" borderId="0" xfId="0" applyAlignment="1">
      <alignment vertical="center"/>
    </xf>
    <xf numFmtId="41" fontId="18" fillId="0" borderId="0" xfId="47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5" fontId="18" fillId="0" borderId="0" xfId="47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65" fontId="18" fillId="0" borderId="0" xfId="47" applyNumberFormat="1" applyFont="1" applyFill="1" applyAlignment="1" applyProtection="1">
      <alignment vertical="center"/>
      <protection locked="0"/>
    </xf>
    <xf numFmtId="3" fontId="9" fillId="0" borderId="0" xfId="55" applyNumberFormat="1" applyFont="1" applyBorder="1" applyAlignment="1">
      <alignment vertical="center"/>
      <protection/>
    </xf>
    <xf numFmtId="165" fontId="10" fillId="0" borderId="0" xfId="47" applyNumberFormat="1" applyFont="1" applyFill="1" applyBorder="1" applyAlignment="1" applyProtection="1">
      <alignment vertical="center"/>
      <protection locked="0"/>
    </xf>
    <xf numFmtId="165" fontId="10" fillId="33" borderId="0" xfId="47" applyNumberFormat="1" applyFont="1" applyFill="1" applyBorder="1" applyAlignment="1" applyProtection="1">
      <alignment horizontal="left" vertical="center"/>
      <protection locked="0"/>
    </xf>
    <xf numFmtId="165" fontId="9" fillId="33" borderId="0" xfId="47" applyNumberFormat="1" applyFont="1" applyFill="1" applyBorder="1" applyAlignment="1" applyProtection="1">
      <alignment horizontal="center" vertical="center" wrapText="1"/>
      <protection locked="0"/>
    </xf>
    <xf numFmtId="165" fontId="19" fillId="33" borderId="0" xfId="4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21" fillId="33" borderId="52" xfId="0" applyFont="1" applyFill="1" applyBorder="1" applyAlignment="1">
      <alignment horizontal="center"/>
    </xf>
    <xf numFmtId="0" fontId="21" fillId="33" borderId="53" xfId="0" applyFont="1" applyFill="1" applyBorder="1" applyAlignment="1">
      <alignment horizontal="center"/>
    </xf>
    <xf numFmtId="0" fontId="21" fillId="33" borderId="54" xfId="0" applyFont="1" applyFill="1" applyBorder="1" applyAlignment="1">
      <alignment horizontal="center"/>
    </xf>
    <xf numFmtId="0" fontId="21" fillId="33" borderId="55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center" wrapText="1"/>
    </xf>
    <xf numFmtId="167" fontId="21" fillId="33" borderId="55" xfId="0" applyNumberFormat="1" applyFont="1" applyFill="1" applyBorder="1" applyAlignment="1">
      <alignment horizontal="center" vertical="center" wrapText="1"/>
    </xf>
    <xf numFmtId="0" fontId="30" fillId="33" borderId="55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31" fillId="33" borderId="56" xfId="0" applyFont="1" applyFill="1" applyBorder="1" applyAlignment="1" applyProtection="1">
      <alignment horizontal="center" vertical="center" wrapText="1"/>
      <protection locked="0"/>
    </xf>
    <xf numFmtId="14" fontId="31" fillId="33" borderId="57" xfId="0" applyNumberFormat="1" applyFont="1" applyFill="1" applyBorder="1" applyAlignment="1" applyProtection="1">
      <alignment horizontal="center" vertical="center" wrapText="1"/>
      <protection locked="0"/>
    </xf>
    <xf numFmtId="0" fontId="31" fillId="33" borderId="57" xfId="0" applyFont="1" applyFill="1" applyBorder="1" applyAlignment="1" applyProtection="1">
      <alignment horizontal="center" vertical="center" wrapText="1"/>
      <protection locked="0"/>
    </xf>
    <xf numFmtId="44" fontId="31" fillId="33" borderId="57" xfId="42" applyFont="1" applyFill="1" applyBorder="1" applyAlignment="1" applyProtection="1">
      <alignment horizontal="center" vertical="center" wrapText="1"/>
      <protection locked="0"/>
    </xf>
    <xf numFmtId="9" fontId="32" fillId="33" borderId="57" xfId="0" applyNumberFormat="1" applyFont="1" applyFill="1" applyBorder="1" applyAlignment="1" applyProtection="1">
      <alignment horizontal="center" vertical="center" wrapText="1"/>
      <protection locked="0"/>
    </xf>
    <xf numFmtId="0" fontId="31" fillId="33" borderId="57" xfId="0" applyFont="1" applyFill="1" applyBorder="1" applyAlignment="1">
      <alignment horizontal="center" vertical="center" wrapText="1"/>
    </xf>
    <xf numFmtId="9" fontId="31" fillId="33" borderId="57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58" xfId="0" applyFont="1" applyFill="1" applyBorder="1" applyAlignment="1" applyProtection="1">
      <alignment horizontal="center" vertical="center" wrapText="1"/>
      <protection locked="0"/>
    </xf>
    <xf numFmtId="0" fontId="31" fillId="33" borderId="59" xfId="0" applyFont="1" applyFill="1" applyBorder="1" applyAlignment="1" applyProtection="1">
      <alignment horizontal="center" vertical="center" wrapText="1"/>
      <protection locked="0"/>
    </xf>
    <xf numFmtId="14" fontId="31" fillId="33" borderId="60" xfId="0" applyNumberFormat="1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44" fontId="31" fillId="33" borderId="60" xfId="42" applyFont="1" applyFill="1" applyBorder="1" applyAlignment="1" applyProtection="1">
      <alignment horizontal="center" vertical="center" wrapText="1"/>
      <protection locked="0"/>
    </xf>
    <xf numFmtId="9" fontId="32" fillId="33" borderId="60" xfId="0" applyNumberFormat="1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>
      <alignment horizontal="center" vertical="center" wrapText="1"/>
    </xf>
    <xf numFmtId="9" fontId="31" fillId="33" borderId="6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61" xfId="0" applyFont="1" applyFill="1" applyBorder="1" applyAlignment="1" applyProtection="1">
      <alignment horizontal="center" vertical="center" wrapText="1"/>
      <protection locked="0"/>
    </xf>
    <xf numFmtId="0" fontId="31" fillId="33" borderId="62" xfId="0" applyFont="1" applyFill="1" applyBorder="1" applyAlignment="1" applyProtection="1">
      <alignment horizontal="center" vertical="center" wrapText="1"/>
      <protection locked="0"/>
    </xf>
    <xf numFmtId="14" fontId="31" fillId="33" borderId="63" xfId="0" applyNumberFormat="1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center" vertical="center" wrapText="1"/>
      <protection locked="0"/>
    </xf>
    <xf numFmtId="14" fontId="33" fillId="33" borderId="63" xfId="0" applyNumberFormat="1" applyFont="1" applyFill="1" applyBorder="1" applyAlignment="1" applyProtection="1">
      <alignment horizontal="center" vertical="center" wrapText="1"/>
      <protection locked="0"/>
    </xf>
    <xf numFmtId="44" fontId="31" fillId="33" borderId="63" xfId="42" applyFont="1" applyFill="1" applyBorder="1" applyAlignment="1" applyProtection="1">
      <alignment horizontal="center" vertical="center" wrapText="1"/>
      <protection locked="0"/>
    </xf>
    <xf numFmtId="9" fontId="34" fillId="33" borderId="63" xfId="0" applyNumberFormat="1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>
      <alignment horizontal="center" vertical="center" wrapText="1"/>
    </xf>
    <xf numFmtId="9" fontId="35" fillId="33" borderId="64" xfId="0" applyNumberFormat="1" applyFont="1" applyFill="1" applyBorder="1" applyAlignment="1" applyProtection="1">
      <alignment horizontal="center" vertical="center" wrapText="1"/>
      <protection locked="0"/>
    </xf>
    <xf numFmtId="9" fontId="35" fillId="33" borderId="63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65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36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10" fillId="33" borderId="0" xfId="56" applyFont="1" applyFill="1">
      <alignment/>
      <protection/>
    </xf>
    <xf numFmtId="0" fontId="21" fillId="0" borderId="0" xfId="0" applyFont="1" applyAlignment="1">
      <alignment horizontal="right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41" xfId="0" applyNumberFormat="1" applyFont="1" applyFill="1" applyBorder="1" applyAlignment="1">
      <alignment horizontal="right" vertical="center" wrapText="1"/>
    </xf>
    <xf numFmtId="3" fontId="17" fillId="0" borderId="41" xfId="0" applyNumberFormat="1" applyFont="1" applyFill="1" applyBorder="1" applyAlignment="1">
      <alignment horizontal="left" vertical="center" wrapText="1"/>
    </xf>
    <xf numFmtId="3" fontId="17" fillId="0" borderId="66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7" fillId="33" borderId="0" xfId="0" applyFont="1" applyFill="1" applyAlignment="1">
      <alignment/>
    </xf>
    <xf numFmtId="2" fontId="31" fillId="33" borderId="57" xfId="0" applyNumberFormat="1" applyFont="1" applyFill="1" applyBorder="1" applyAlignment="1" applyProtection="1">
      <alignment horizontal="center" vertical="center" wrapText="1"/>
      <protection locked="0"/>
    </xf>
    <xf numFmtId="0" fontId="37" fillId="33" borderId="11" xfId="56" applyFont="1" applyFill="1" applyBorder="1" applyAlignment="1">
      <alignment horizontal="center" vertical="center"/>
      <protection/>
    </xf>
    <xf numFmtId="0" fontId="38" fillId="33" borderId="25" xfId="0" applyFont="1" applyFill="1" applyBorder="1" applyAlignment="1">
      <alignment horizontal="right" vertical="center" wrapText="1"/>
    </xf>
    <xf numFmtId="0" fontId="39" fillId="33" borderId="11" xfId="56" applyFont="1" applyFill="1" applyBorder="1" applyAlignment="1">
      <alignment horizontal="center" vertical="center"/>
      <protection/>
    </xf>
    <xf numFmtId="0" fontId="14" fillId="33" borderId="10" xfId="56" applyFont="1" applyFill="1" applyBorder="1" applyAlignment="1">
      <alignment horizontal="right" vertical="center"/>
      <protection/>
    </xf>
    <xf numFmtId="0" fontId="4" fillId="33" borderId="11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6" fillId="33" borderId="67" xfId="0" applyFont="1" applyFill="1" applyBorder="1" applyAlignment="1">
      <alignment horizontal="center" vertical="center" wrapText="1"/>
    </xf>
    <xf numFmtId="3" fontId="40" fillId="33" borderId="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1" fillId="0" borderId="0" xfId="0" applyFont="1" applyFill="1" applyBorder="1" applyAlignment="1">
      <alignment vertical="center" wrapText="1"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0" fontId="46" fillId="33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6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45" fillId="0" borderId="0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9" fillId="33" borderId="0" xfId="0" applyFont="1" applyFill="1" applyAlignment="1">
      <alignment horizontal="right"/>
    </xf>
    <xf numFmtId="0" fontId="49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44" fontId="44" fillId="33" borderId="10" xfId="42" applyFont="1" applyFill="1" applyBorder="1" applyAlignment="1" applyProtection="1">
      <alignment vertical="center" wrapText="1"/>
      <protection locked="0"/>
    </xf>
    <xf numFmtId="165" fontId="44" fillId="33" borderId="10" xfId="47" applyNumberFormat="1" applyFont="1" applyFill="1" applyBorder="1" applyAlignment="1" applyProtection="1">
      <alignment horizontal="center" vertical="center" wrapText="1"/>
      <protection locked="0"/>
    </xf>
    <xf numFmtId="165" fontId="44" fillId="33" borderId="0" xfId="47" applyNumberFormat="1" applyFont="1" applyFill="1" applyBorder="1" applyAlignment="1" applyProtection="1">
      <alignment vertical="center" wrapText="1"/>
      <protection locked="0"/>
    </xf>
    <xf numFmtId="165" fontId="54" fillId="33" borderId="0" xfId="47" applyNumberFormat="1" applyFont="1" applyFill="1" applyBorder="1" applyAlignment="1" applyProtection="1">
      <alignment vertical="center" wrapText="1"/>
      <protection locked="0"/>
    </xf>
    <xf numFmtId="0" fontId="55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53" fillId="35" borderId="68" xfId="0" applyFont="1" applyFill="1" applyBorder="1" applyAlignment="1">
      <alignment horizontal="center" vertical="center" wrapText="1"/>
    </xf>
    <xf numFmtId="0" fontId="53" fillId="35" borderId="69" xfId="0" applyFont="1" applyFill="1" applyBorder="1" applyAlignment="1">
      <alignment horizontal="center" vertical="center" wrapText="1"/>
    </xf>
    <xf numFmtId="0" fontId="55" fillId="35" borderId="34" xfId="0" applyFont="1" applyFill="1" applyBorder="1" applyAlignment="1">
      <alignment vertical="center" wrapText="1"/>
    </xf>
    <xf numFmtId="165" fontId="44" fillId="35" borderId="10" xfId="47" applyNumberFormat="1" applyFont="1" applyFill="1" applyBorder="1" applyAlignment="1" applyProtection="1">
      <alignment vertical="center" wrapText="1"/>
      <protection locked="0"/>
    </xf>
    <xf numFmtId="165" fontId="54" fillId="35" borderId="10" xfId="47" applyNumberFormat="1" applyFont="1" applyFill="1" applyBorder="1" applyAlignment="1" applyProtection="1">
      <alignment vertical="center" wrapText="1"/>
      <protection locked="0"/>
    </xf>
    <xf numFmtId="165" fontId="44" fillId="33" borderId="67" xfId="47" applyNumberFormat="1" applyFont="1" applyFill="1" applyBorder="1" applyAlignment="1" applyProtection="1">
      <alignment horizontal="center" vertical="center" wrapText="1"/>
      <protection locked="0"/>
    </xf>
    <xf numFmtId="0" fontId="55" fillId="0" borderId="70" xfId="0" applyFont="1" applyBorder="1" applyAlignment="1" quotePrefix="1">
      <alignment vertical="center"/>
    </xf>
    <xf numFmtId="10" fontId="44" fillId="0" borderId="70" xfId="59" applyNumberFormat="1" applyFont="1" applyFill="1" applyBorder="1" applyAlignment="1" applyProtection="1">
      <alignment horizontal="center" vertical="center"/>
      <protection locked="0"/>
    </xf>
    <xf numFmtId="165" fontId="44" fillId="0" borderId="0" xfId="47" applyNumberFormat="1" applyFont="1" applyFill="1" applyBorder="1" applyAlignment="1" applyProtection="1">
      <alignment horizontal="left" vertical="center" wrapText="1"/>
      <protection locked="0"/>
    </xf>
    <xf numFmtId="3" fontId="4" fillId="34" borderId="23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5" fillId="33" borderId="0" xfId="56" applyFont="1" applyFill="1">
      <alignment/>
      <protection/>
    </xf>
    <xf numFmtId="0" fontId="38" fillId="34" borderId="24" xfId="0" applyFont="1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66" xfId="0" applyFill="1" applyBorder="1" applyAlignment="1">
      <alignment vertical="center"/>
    </xf>
    <xf numFmtId="3" fontId="14" fillId="34" borderId="39" xfId="56" applyNumberFormat="1" applyFont="1" applyFill="1" applyBorder="1" applyAlignment="1">
      <alignment horizontal="center" vertical="center"/>
      <protection/>
    </xf>
    <xf numFmtId="0" fontId="61" fillId="33" borderId="10" xfId="56" applyFont="1" applyFill="1" applyBorder="1" applyAlignment="1">
      <alignment horizontal="center" vertical="center"/>
      <protection/>
    </xf>
    <xf numFmtId="0" fontId="43" fillId="0" borderId="71" xfId="0" applyFont="1" applyBorder="1" applyAlignment="1">
      <alignment horizontal="center" vertical="top" wrapText="1"/>
    </xf>
    <xf numFmtId="0" fontId="43" fillId="0" borderId="71" xfId="0" applyFont="1" applyBorder="1" applyAlignment="1">
      <alignment horizontal="center" vertical="top"/>
    </xf>
    <xf numFmtId="0" fontId="41" fillId="0" borderId="71" xfId="0" applyFont="1" applyBorder="1" applyAlignment="1">
      <alignment horizontal="left" vertical="top"/>
    </xf>
    <xf numFmtId="0" fontId="65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66" fillId="0" borderId="0" xfId="0" applyFont="1" applyFill="1" applyAlignment="1">
      <alignment horizontal="left"/>
    </xf>
    <xf numFmtId="0" fontId="67" fillId="0" borderId="0" xfId="0" applyFont="1" applyFill="1" applyAlignment="1">
      <alignment horizontal="left"/>
    </xf>
    <xf numFmtId="0" fontId="43" fillId="0" borderId="0" xfId="0" applyFont="1" applyFill="1" applyBorder="1" applyAlignment="1">
      <alignment horizontal="center"/>
    </xf>
    <xf numFmtId="4" fontId="41" fillId="0" borderId="71" xfId="46" applyNumberFormat="1" applyFont="1" applyBorder="1" applyAlignment="1">
      <alignment horizontal="left" vertical="top"/>
    </xf>
    <xf numFmtId="4" fontId="41" fillId="36" borderId="71" xfId="46" applyNumberFormat="1" applyFont="1" applyFill="1" applyBorder="1" applyAlignment="1">
      <alignment horizontal="left" vertical="top"/>
    </xf>
    <xf numFmtId="4" fontId="41" fillId="36" borderId="71" xfId="46" applyNumberFormat="1" applyFont="1" applyFill="1" applyBorder="1" applyAlignment="1">
      <alignment horizontal="left" vertical="top" wrapText="1"/>
    </xf>
    <xf numFmtId="1" fontId="24" fillId="33" borderId="20" xfId="0" applyNumberFormat="1" applyFont="1" applyFill="1" applyBorder="1" applyAlignment="1">
      <alignment horizontal="center" vertical="center"/>
    </xf>
    <xf numFmtId="1" fontId="24" fillId="33" borderId="29" xfId="56" applyNumberFormat="1" applyFont="1" applyFill="1" applyBorder="1" applyAlignment="1">
      <alignment horizontal="center" vertical="center"/>
      <protection/>
    </xf>
    <xf numFmtId="1" fontId="38" fillId="33" borderId="30" xfId="56" applyNumberFormat="1" applyFont="1" applyFill="1" applyBorder="1" applyAlignment="1">
      <alignment horizontal="center" vertical="center"/>
      <protection/>
    </xf>
    <xf numFmtId="1" fontId="24" fillId="33" borderId="33" xfId="56" applyNumberFormat="1" applyFont="1" applyFill="1" applyBorder="1" applyAlignment="1">
      <alignment horizontal="center" vertical="center"/>
      <protection/>
    </xf>
    <xf numFmtId="1" fontId="38" fillId="33" borderId="18" xfId="56" applyNumberFormat="1" applyFont="1" applyFill="1" applyBorder="1" applyAlignment="1">
      <alignment horizontal="center" vertical="center"/>
      <protection/>
    </xf>
    <xf numFmtId="4" fontId="52" fillId="33" borderId="29" xfId="42" applyNumberFormat="1" applyFont="1" applyFill="1" applyBorder="1" applyAlignment="1" applyProtection="1">
      <alignment vertical="center"/>
      <protection locked="0"/>
    </xf>
    <xf numFmtId="4" fontId="54" fillId="35" borderId="29" xfId="42" applyNumberFormat="1" applyFont="1" applyFill="1" applyBorder="1" applyAlignment="1" applyProtection="1">
      <alignment vertical="center" wrapText="1"/>
      <protection locked="0"/>
    </xf>
    <xf numFmtId="4" fontId="56" fillId="35" borderId="34" xfId="0" applyNumberFormat="1" applyFont="1" applyFill="1" applyBorder="1" applyAlignment="1">
      <alignment vertical="center" wrapText="1"/>
    </xf>
    <xf numFmtId="4" fontId="55" fillId="35" borderId="47" xfId="42" applyNumberFormat="1" applyFont="1" applyFill="1" applyBorder="1" applyAlignment="1">
      <alignment vertical="center"/>
    </xf>
    <xf numFmtId="4" fontId="52" fillId="33" borderId="20" xfId="42" applyNumberFormat="1" applyFont="1" applyFill="1" applyBorder="1" applyAlignment="1" applyProtection="1">
      <alignment vertical="center"/>
      <protection locked="0"/>
    </xf>
    <xf numFmtId="4" fontId="54" fillId="35" borderId="33" xfId="42" applyNumberFormat="1" applyFont="1" applyFill="1" applyBorder="1" applyAlignment="1" applyProtection="1">
      <alignment vertical="center" wrapText="1"/>
      <protection locked="0"/>
    </xf>
    <xf numFmtId="4" fontId="52" fillId="33" borderId="47" xfId="42" applyNumberFormat="1" applyFont="1" applyFill="1" applyBorder="1" applyAlignment="1" applyProtection="1">
      <alignment vertical="center"/>
      <protection locked="0"/>
    </xf>
    <xf numFmtId="4" fontId="55" fillId="35" borderId="24" xfId="42" applyNumberFormat="1" applyFont="1" applyFill="1" applyBorder="1" applyAlignment="1">
      <alignment vertical="center"/>
    </xf>
    <xf numFmtId="4" fontId="44" fillId="33" borderId="10" xfId="42" applyNumberFormat="1" applyFont="1" applyFill="1" applyBorder="1" applyAlignment="1" applyProtection="1">
      <alignment vertical="center" wrapText="1"/>
      <protection locked="0"/>
    </xf>
    <xf numFmtId="4" fontId="44" fillId="35" borderId="10" xfId="47" applyNumberFormat="1" applyFont="1" applyFill="1" applyBorder="1" applyAlignment="1" applyProtection="1">
      <alignment vertical="center" wrapText="1"/>
      <protection locked="0"/>
    </xf>
    <xf numFmtId="4" fontId="54" fillId="35" borderId="10" xfId="47" applyNumberFormat="1" applyFont="1" applyFill="1" applyBorder="1" applyAlignment="1" applyProtection="1">
      <alignment vertical="center" wrapText="1"/>
      <protection locked="0"/>
    </xf>
    <xf numFmtId="4" fontId="55" fillId="0" borderId="71" xfId="0" applyNumberFormat="1" applyFont="1" applyBorder="1" applyAlignment="1" quotePrefix="1">
      <alignment vertical="center"/>
    </xf>
    <xf numFmtId="4" fontId="44" fillId="0" borderId="71" xfId="59" applyNumberFormat="1" applyFont="1" applyFill="1" applyBorder="1" applyAlignment="1" applyProtection="1">
      <alignment horizontal="center" vertical="center"/>
      <protection locked="0"/>
    </xf>
    <xf numFmtId="4" fontId="55" fillId="35" borderId="71" xfId="0" applyNumberFormat="1" applyFont="1" applyFill="1" applyBorder="1" applyAlignment="1">
      <alignment vertical="center"/>
    </xf>
    <xf numFmtId="4" fontId="52" fillId="36" borderId="29" xfId="42" applyNumberFormat="1" applyFont="1" applyFill="1" applyBorder="1" applyAlignment="1" applyProtection="1">
      <alignment vertical="center"/>
      <protection locked="0"/>
    </xf>
    <xf numFmtId="4" fontId="44" fillId="36" borderId="10" xfId="42" applyNumberFormat="1" applyFont="1" applyFill="1" applyBorder="1" applyAlignment="1" applyProtection="1">
      <alignment vertical="center" wrapText="1"/>
      <protection locked="0"/>
    </xf>
    <xf numFmtId="3" fontId="42" fillId="0" borderId="70" xfId="0" applyNumberFormat="1" applyFont="1" applyFill="1" applyBorder="1" applyAlignment="1">
      <alignment horizontal="left" vertical="center" wrapText="1"/>
    </xf>
    <xf numFmtId="3" fontId="42" fillId="0" borderId="72" xfId="0" applyNumberFormat="1" applyFont="1" applyFill="1" applyBorder="1" applyAlignment="1">
      <alignment horizontal="left" vertical="center" wrapText="1"/>
    </xf>
    <xf numFmtId="0" fontId="41" fillId="0" borderId="72" xfId="0" applyFont="1" applyFill="1" applyBorder="1" applyAlignment="1">
      <alignment horizontal="left" vertical="center"/>
    </xf>
    <xf numFmtId="0" fontId="41" fillId="0" borderId="72" xfId="0" applyFont="1" applyFill="1" applyBorder="1" applyAlignment="1">
      <alignment vertical="center"/>
    </xf>
    <xf numFmtId="0" fontId="41" fillId="0" borderId="73" xfId="0" applyFont="1" applyFill="1" applyBorder="1" applyAlignment="1">
      <alignment vertical="center"/>
    </xf>
    <xf numFmtId="1" fontId="24" fillId="36" borderId="13" xfId="56" applyNumberFormat="1" applyFont="1" applyFill="1" applyBorder="1" applyAlignment="1">
      <alignment horizontal="center" vertical="center"/>
      <protection/>
    </xf>
    <xf numFmtId="1" fontId="36" fillId="36" borderId="39" xfId="56" applyNumberFormat="1" applyFont="1" applyFill="1" applyBorder="1" applyAlignment="1">
      <alignment horizontal="center" vertical="center"/>
      <protection/>
    </xf>
    <xf numFmtId="1" fontId="24" fillId="36" borderId="39" xfId="56" applyNumberFormat="1" applyFont="1" applyFill="1" applyBorder="1" applyAlignment="1">
      <alignment horizontal="center" vertical="center"/>
      <protection/>
    </xf>
    <xf numFmtId="1" fontId="14" fillId="36" borderId="39" xfId="56" applyNumberFormat="1" applyFont="1" applyFill="1" applyBorder="1" applyAlignment="1">
      <alignment horizontal="center" vertical="center"/>
      <protection/>
    </xf>
    <xf numFmtId="3" fontId="16" fillId="34" borderId="17" xfId="0" applyNumberFormat="1" applyFont="1" applyFill="1" applyBorder="1" applyAlignment="1">
      <alignment horizontal="right" vertical="center" wrapText="1"/>
    </xf>
    <xf numFmtId="0" fontId="42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11" fillId="33" borderId="75" xfId="0" applyFont="1" applyFill="1" applyBorder="1" applyAlignment="1">
      <alignment/>
    </xf>
    <xf numFmtId="168" fontId="32" fillId="36" borderId="57" xfId="0" applyNumberFormat="1" applyFont="1" applyFill="1" applyBorder="1" applyAlignment="1">
      <alignment horizontal="center" vertical="center" wrapText="1"/>
    </xf>
    <xf numFmtId="168" fontId="32" fillId="36" borderId="64" xfId="0" applyNumberFormat="1" applyFont="1" applyFill="1" applyBorder="1" applyAlignment="1">
      <alignment horizontal="center" vertical="center" wrapText="1"/>
    </xf>
    <xf numFmtId="44" fontId="4" fillId="34" borderId="10" xfId="42" applyFont="1" applyFill="1" applyBorder="1" applyAlignment="1">
      <alignment horizontal="right" vertical="center"/>
    </xf>
    <xf numFmtId="44" fontId="4" fillId="36" borderId="10" xfId="42" applyFont="1" applyFill="1" applyBorder="1" applyAlignment="1">
      <alignment horizontal="right" vertical="center"/>
    </xf>
    <xf numFmtId="0" fontId="6" fillId="33" borderId="7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" fontId="71" fillId="36" borderId="29" xfId="42" applyNumberFormat="1" applyFont="1" applyFill="1" applyBorder="1" applyAlignment="1" applyProtection="1">
      <alignment vertical="center"/>
      <protection locked="0"/>
    </xf>
    <xf numFmtId="4" fontId="45" fillId="36" borderId="29" xfId="42" applyNumberFormat="1" applyFont="1" applyFill="1" applyBorder="1" applyAlignment="1" applyProtection="1">
      <alignment vertical="center" wrapText="1"/>
      <protection locked="0"/>
    </xf>
    <xf numFmtId="4" fontId="45" fillId="36" borderId="33" xfId="42" applyNumberFormat="1" applyFont="1" applyFill="1" applyBorder="1" applyAlignment="1" applyProtection="1">
      <alignment vertical="center" wrapText="1"/>
      <protection locked="0"/>
    </xf>
    <xf numFmtId="44" fontId="21" fillId="33" borderId="47" xfId="42" applyFont="1" applyFill="1" applyBorder="1" applyAlignment="1">
      <alignment vertical="center"/>
    </xf>
    <xf numFmtId="0" fontId="21" fillId="0" borderId="34" xfId="0" applyFont="1" applyBorder="1" applyAlignment="1">
      <alignment vertical="center" wrapText="1"/>
    </xf>
    <xf numFmtId="44" fontId="21" fillId="33" borderId="24" xfId="42" applyFont="1" applyFill="1" applyBorder="1" applyAlignment="1">
      <alignment vertical="center"/>
    </xf>
    <xf numFmtId="0" fontId="0" fillId="0" borderId="76" xfId="0" applyFont="1" applyBorder="1" applyAlignment="1">
      <alignment vertical="center" wrapText="1"/>
    </xf>
    <xf numFmtId="0" fontId="38" fillId="33" borderId="25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" fontId="54" fillId="36" borderId="29" xfId="42" applyNumberFormat="1" applyFont="1" applyFill="1" applyBorder="1" applyAlignment="1" applyProtection="1">
      <alignment vertical="center" wrapText="1"/>
      <protection locked="0"/>
    </xf>
    <xf numFmtId="4" fontId="54" fillId="36" borderId="33" xfId="42" applyNumberFormat="1" applyFont="1" applyFill="1" applyBorder="1" applyAlignment="1" applyProtection="1">
      <alignment vertical="center" wrapText="1"/>
      <protection locked="0"/>
    </xf>
    <xf numFmtId="166" fontId="44" fillId="35" borderId="71" xfId="59" applyNumberFormat="1" applyFont="1" applyFill="1" applyBorder="1" applyAlignment="1" applyProtection="1">
      <alignment horizontal="center" vertical="center"/>
      <protection locked="0"/>
    </xf>
    <xf numFmtId="165" fontId="9" fillId="0" borderId="0" xfId="47" applyNumberFormat="1" applyFont="1" applyFill="1" applyBorder="1" applyAlignment="1" applyProtection="1">
      <alignment vertical="center"/>
      <protection locked="0"/>
    </xf>
    <xf numFmtId="165" fontId="16" fillId="33" borderId="10" xfId="47" applyNumberFormat="1" applyFont="1" applyFill="1" applyBorder="1" applyAlignment="1" applyProtection="1">
      <alignment horizontal="center" vertical="center" wrapText="1"/>
      <protection locked="0"/>
    </xf>
    <xf numFmtId="165" fontId="72" fillId="33" borderId="10" xfId="47" applyNumberFormat="1" applyFont="1" applyFill="1" applyBorder="1" applyAlignment="1" applyProtection="1">
      <alignment horizontal="right" vertical="center" wrapText="1"/>
      <protection locked="0"/>
    </xf>
    <xf numFmtId="43" fontId="9" fillId="37" borderId="29" xfId="46" applyFont="1" applyFill="1" applyBorder="1" applyAlignment="1" applyProtection="1">
      <alignment vertical="center" wrapText="1"/>
      <protection locked="0"/>
    </xf>
    <xf numFmtId="43" fontId="9" fillId="10" borderId="29" xfId="46" applyFont="1" applyFill="1" applyBorder="1" applyAlignment="1" applyProtection="1">
      <alignment vertical="center" wrapText="1"/>
      <protection locked="0"/>
    </xf>
    <xf numFmtId="43" fontId="9" fillId="36" borderId="25" xfId="46" applyFont="1" applyFill="1" applyBorder="1" applyAlignment="1" applyProtection="1">
      <alignment vertical="center" wrapText="1"/>
      <protection locked="0"/>
    </xf>
    <xf numFmtId="43" fontId="9" fillId="36" borderId="33" xfId="46" applyFont="1" applyFill="1" applyBorder="1" applyAlignment="1" applyProtection="1">
      <alignment vertical="center" wrapText="1"/>
      <protection locked="0"/>
    </xf>
    <xf numFmtId="43" fontId="9" fillId="36" borderId="29" xfId="46" applyFont="1" applyFill="1" applyBorder="1" applyAlignment="1" applyProtection="1">
      <alignment vertical="center" wrapText="1"/>
      <protection locked="0"/>
    </xf>
    <xf numFmtId="43" fontId="9" fillId="36" borderId="77" xfId="46" applyFont="1" applyFill="1" applyBorder="1" applyAlignment="1" applyProtection="1">
      <alignment vertical="center" wrapText="1"/>
      <protection locked="0"/>
    </xf>
    <xf numFmtId="43" fontId="9" fillId="36" borderId="51" xfId="46" applyFont="1" applyFill="1" applyBorder="1" applyAlignment="1" applyProtection="1">
      <alignment vertical="center" wrapText="1"/>
      <protection locked="0"/>
    </xf>
    <xf numFmtId="43" fontId="16" fillId="37" borderId="10" xfId="46" applyFont="1" applyFill="1" applyBorder="1" applyAlignment="1" applyProtection="1">
      <alignment vertical="center" wrapText="1"/>
      <protection locked="0"/>
    </xf>
    <xf numFmtId="43" fontId="16" fillId="10" borderId="10" xfId="46" applyFont="1" applyFill="1" applyBorder="1" applyAlignment="1" applyProtection="1">
      <alignment vertical="center" wrapText="1"/>
      <protection locked="0"/>
    </xf>
    <xf numFmtId="43" fontId="16" fillId="36" borderId="10" xfId="46" applyFont="1" applyFill="1" applyBorder="1" applyAlignment="1" applyProtection="1">
      <alignment vertical="center" wrapText="1"/>
      <protection locked="0"/>
    </xf>
    <xf numFmtId="43" fontId="42" fillId="36" borderId="10" xfId="46" applyFont="1" applyFill="1" applyBorder="1" applyAlignment="1" applyProtection="1">
      <alignment vertical="center" wrapText="1"/>
      <protection locked="0"/>
    </xf>
    <xf numFmtId="43" fontId="21" fillId="33" borderId="78" xfId="46" applyFont="1" applyFill="1" applyBorder="1" applyAlignment="1">
      <alignment vertical="center"/>
    </xf>
    <xf numFmtId="0" fontId="21" fillId="33" borderId="68" xfId="0" applyFont="1" applyFill="1" applyBorder="1" applyAlignment="1">
      <alignment horizontal="center" vertical="center" wrapText="1"/>
    </xf>
    <xf numFmtId="0" fontId="21" fillId="33" borderId="69" xfId="0" applyFont="1" applyFill="1" applyBorder="1" applyAlignment="1">
      <alignment horizontal="center" vertical="center" wrapText="1"/>
    </xf>
    <xf numFmtId="3" fontId="16" fillId="34" borderId="74" xfId="0" applyNumberFormat="1" applyFont="1" applyFill="1" applyBorder="1" applyAlignment="1">
      <alignment horizontal="right" vertical="center" wrapText="1"/>
    </xf>
    <xf numFmtId="0" fontId="21" fillId="33" borderId="79" xfId="0" applyFont="1" applyFill="1" applyBorder="1" applyAlignment="1">
      <alignment horizontal="center" vertical="center" wrapText="1"/>
    </xf>
    <xf numFmtId="0" fontId="120" fillId="33" borderId="0" xfId="0" applyFont="1" applyFill="1" applyAlignment="1">
      <alignment/>
    </xf>
    <xf numFmtId="0" fontId="74" fillId="33" borderId="0" xfId="0" applyFont="1" applyFill="1" applyAlignment="1">
      <alignment horizontal="left"/>
    </xf>
    <xf numFmtId="0" fontId="66" fillId="33" borderId="0" xfId="0" applyFont="1" applyFill="1" applyAlignment="1">
      <alignment/>
    </xf>
    <xf numFmtId="0" fontId="21" fillId="33" borderId="0" xfId="0" applyFont="1" applyFill="1" applyAlignment="1">
      <alignment horizontal="right"/>
    </xf>
    <xf numFmtId="0" fontId="66" fillId="33" borderId="71" xfId="0" applyFont="1" applyFill="1" applyBorder="1" applyAlignment="1">
      <alignment/>
    </xf>
    <xf numFmtId="0" fontId="51" fillId="0" borderId="71" xfId="0" applyFont="1" applyBorder="1" applyAlignment="1">
      <alignment horizontal="center" vertical="top" wrapText="1"/>
    </xf>
    <xf numFmtId="0" fontId="23" fillId="33" borderId="13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/>
    </xf>
    <xf numFmtId="14" fontId="13" fillId="33" borderId="30" xfId="0" applyNumberFormat="1" applyFont="1" applyFill="1" applyBorder="1" applyAlignment="1">
      <alignment horizontal="center" vertical="center"/>
    </xf>
    <xf numFmtId="44" fontId="13" fillId="33" borderId="39" xfId="42" applyFont="1" applyFill="1" applyBorder="1" applyAlignment="1">
      <alignment horizontal="center" vertical="center"/>
    </xf>
    <xf numFmtId="44" fontId="13" fillId="33" borderId="28" xfId="42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14" fontId="13" fillId="33" borderId="40" xfId="0" applyNumberFormat="1" applyFont="1" applyFill="1" applyBorder="1" applyAlignment="1">
      <alignment horizontal="center" vertical="center"/>
    </xf>
    <xf numFmtId="44" fontId="31" fillId="33" borderId="47" xfId="42" applyFont="1" applyFill="1" applyBorder="1" applyAlignment="1">
      <alignment vertical="center"/>
    </xf>
    <xf numFmtId="0" fontId="31" fillId="0" borderId="22" xfId="0" applyFont="1" applyBorder="1" applyAlignment="1">
      <alignment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44" fontId="13" fillId="33" borderId="42" xfId="42" applyFont="1" applyFill="1" applyBorder="1" applyAlignment="1">
      <alignment horizontal="center" vertical="center"/>
    </xf>
    <xf numFmtId="44" fontId="13" fillId="33" borderId="31" xfId="42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44" fontId="31" fillId="33" borderId="24" xfId="42" applyFont="1" applyFill="1" applyBorder="1" applyAlignment="1">
      <alignment vertical="center"/>
    </xf>
    <xf numFmtId="0" fontId="31" fillId="0" borderId="34" xfId="0" applyFont="1" applyBorder="1" applyAlignment="1">
      <alignment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44" fontId="13" fillId="33" borderId="43" xfId="42" applyFont="1" applyFill="1" applyBorder="1" applyAlignment="1">
      <alignment horizontal="center" vertical="center"/>
    </xf>
    <xf numFmtId="44" fontId="13" fillId="33" borderId="32" xfId="42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44" fontId="13" fillId="33" borderId="44" xfId="42" applyFont="1" applyFill="1" applyBorder="1" applyAlignment="1">
      <alignment horizontal="center" vertical="center"/>
    </xf>
    <xf numFmtId="44" fontId="13" fillId="33" borderId="35" xfId="42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44" fontId="31" fillId="33" borderId="50" xfId="42" applyFont="1" applyFill="1" applyBorder="1" applyAlignment="1">
      <alignment vertical="center"/>
    </xf>
    <xf numFmtId="44" fontId="31" fillId="33" borderId="51" xfId="42" applyFont="1" applyFill="1" applyBorder="1" applyAlignment="1">
      <alignment vertical="center"/>
    </xf>
    <xf numFmtId="0" fontId="31" fillId="0" borderId="45" xfId="0" applyFont="1" applyBorder="1" applyAlignment="1">
      <alignment vertical="center" wrapText="1"/>
    </xf>
    <xf numFmtId="0" fontId="13" fillId="33" borderId="16" xfId="0" applyFont="1" applyFill="1" applyBorder="1" applyAlignment="1">
      <alignment vertical="center"/>
    </xf>
    <xf numFmtId="44" fontId="23" fillId="34" borderId="10" xfId="42" applyFont="1" applyFill="1" applyBorder="1" applyAlignment="1">
      <alignment horizontal="right" vertical="center"/>
    </xf>
    <xf numFmtId="44" fontId="23" fillId="36" borderId="10" xfId="42" applyFont="1" applyFill="1" applyBorder="1" applyAlignment="1">
      <alignment horizontal="right" vertical="center"/>
    </xf>
    <xf numFmtId="0" fontId="13" fillId="33" borderId="16" xfId="0" applyFont="1" applyFill="1" applyBorder="1" applyAlignment="1">
      <alignment horizontal="center" vertical="center"/>
    </xf>
    <xf numFmtId="44" fontId="33" fillId="33" borderId="49" xfId="0" applyNumberFormat="1" applyFont="1" applyFill="1" applyBorder="1" applyAlignment="1">
      <alignment vertical="center"/>
    </xf>
    <xf numFmtId="0" fontId="31" fillId="0" borderId="0" xfId="0" applyFont="1" applyBorder="1" applyAlignment="1">
      <alignment/>
    </xf>
    <xf numFmtId="2" fontId="16" fillId="33" borderId="17" xfId="0" applyNumberFormat="1" applyFont="1" applyFill="1" applyBorder="1" applyAlignment="1">
      <alignment horizontal="center" vertical="center" wrapText="1"/>
    </xf>
    <xf numFmtId="0" fontId="13" fillId="33" borderId="80" xfId="0" applyFont="1" applyFill="1" applyBorder="1" applyAlignment="1">
      <alignment horizontal="center" vertical="center" wrapText="1"/>
    </xf>
    <xf numFmtId="0" fontId="13" fillId="33" borderId="81" xfId="0" applyFont="1" applyFill="1" applyBorder="1" applyAlignment="1">
      <alignment horizontal="center" vertical="center" wrapText="1"/>
    </xf>
    <xf numFmtId="0" fontId="13" fillId="33" borderId="82" xfId="0" applyFont="1" applyFill="1" applyBorder="1" applyAlignment="1">
      <alignment horizontal="center" vertical="center" wrapText="1"/>
    </xf>
    <xf numFmtId="0" fontId="13" fillId="33" borderId="83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165" fontId="59" fillId="33" borderId="0" xfId="47" applyNumberFormat="1" applyFont="1" applyFill="1" applyBorder="1" applyAlignment="1" applyProtection="1">
      <alignment horizontal="left" vertical="center" wrapText="1"/>
      <protection locked="0"/>
    </xf>
    <xf numFmtId="3" fontId="48" fillId="33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51" fillId="0" borderId="84" xfId="0" applyFont="1" applyFill="1" applyBorder="1" applyAlignment="1">
      <alignment horizontal="left" wrapText="1"/>
    </xf>
    <xf numFmtId="0" fontId="43" fillId="33" borderId="0" xfId="0" applyFont="1" applyFill="1" applyBorder="1" applyAlignment="1">
      <alignment horizontal="right"/>
    </xf>
    <xf numFmtId="3" fontId="48" fillId="38" borderId="73" xfId="0" applyNumberFormat="1" applyFont="1" applyFill="1" applyBorder="1" applyAlignment="1">
      <alignment vertical="center" wrapText="1"/>
    </xf>
    <xf numFmtId="0" fontId="24" fillId="33" borderId="85" xfId="0" applyFont="1" applyFill="1" applyBorder="1" applyAlignment="1">
      <alignment vertical="center"/>
    </xf>
    <xf numFmtId="0" fontId="24" fillId="33" borderId="24" xfId="0" applyFont="1" applyFill="1" applyBorder="1" applyAlignment="1">
      <alignment vertical="center"/>
    </xf>
    <xf numFmtId="1" fontId="38" fillId="36" borderId="13" xfId="56" applyNumberFormat="1" applyFont="1" applyFill="1" applyBorder="1" applyAlignment="1">
      <alignment horizontal="center" vertical="center"/>
      <protection/>
    </xf>
    <xf numFmtId="0" fontId="0" fillId="33" borderId="71" xfId="0" applyFill="1" applyBorder="1" applyAlignment="1">
      <alignment/>
    </xf>
    <xf numFmtId="165" fontId="75" fillId="33" borderId="0" xfId="47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7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77" fillId="0" borderId="0" xfId="0" applyFont="1" applyAlignment="1">
      <alignment horizontal="center"/>
    </xf>
    <xf numFmtId="0" fontId="43" fillId="0" borderId="71" xfId="0" applyFont="1" applyBorder="1" applyAlignment="1">
      <alignment horizontal="right" vertical="top" wrapText="1"/>
    </xf>
    <xf numFmtId="0" fontId="21" fillId="0" borderId="86" xfId="54" applyFont="1" applyBorder="1" applyAlignment="1">
      <alignment horizontal="center" vertical="center" wrapText="1"/>
      <protection/>
    </xf>
    <xf numFmtId="0" fontId="0" fillId="0" borderId="86" xfId="54" applyFont="1" applyBorder="1" applyAlignment="1">
      <alignment horizontal="right"/>
      <protection/>
    </xf>
    <xf numFmtId="169" fontId="0" fillId="35" borderId="86" xfId="54" applyNumberFormat="1" applyFont="1" applyFill="1" applyBorder="1">
      <alignment/>
      <protection/>
    </xf>
    <xf numFmtId="0" fontId="21" fillId="0" borderId="87" xfId="54" applyFont="1" applyBorder="1" applyAlignment="1">
      <alignment horizontal="right"/>
      <protection/>
    </xf>
    <xf numFmtId="169" fontId="27" fillId="36" borderId="86" xfId="49" applyNumberFormat="1" applyFont="1" applyFill="1" applyBorder="1" applyAlignment="1" applyProtection="1">
      <alignment/>
      <protection/>
    </xf>
    <xf numFmtId="169" fontId="0" fillId="35" borderId="88" xfId="54" applyNumberFormat="1" applyFont="1" applyFill="1" applyBorder="1">
      <alignment/>
      <protection/>
    </xf>
    <xf numFmtId="0" fontId="66" fillId="0" borderId="86" xfId="54" applyFont="1" applyBorder="1" applyAlignment="1">
      <alignment horizontal="right"/>
      <protection/>
    </xf>
    <xf numFmtId="0" fontId="0" fillId="0" borderId="89" xfId="54" applyFont="1" applyBorder="1" applyAlignment="1">
      <alignment horizontal="right"/>
      <protection/>
    </xf>
    <xf numFmtId="165" fontId="54" fillId="33" borderId="18" xfId="47" applyNumberFormat="1" applyFont="1" applyFill="1" applyBorder="1" applyAlignment="1" applyProtection="1">
      <alignment vertical="center" wrapText="1"/>
      <protection locked="0"/>
    </xf>
    <xf numFmtId="0" fontId="9" fillId="33" borderId="21" xfId="0" applyFont="1" applyFill="1" applyBorder="1" applyAlignment="1">
      <alignment horizontal="center" vertical="center"/>
    </xf>
    <xf numFmtId="14" fontId="9" fillId="33" borderId="20" xfId="0" applyNumberFormat="1" applyFont="1" applyFill="1" applyBorder="1" applyAlignment="1">
      <alignment horizontal="center" vertical="center"/>
    </xf>
    <xf numFmtId="1" fontId="9" fillId="33" borderId="20" xfId="0" applyNumberFormat="1" applyFont="1" applyFill="1" applyBorder="1" applyAlignment="1">
      <alignment horizontal="center" vertical="center"/>
    </xf>
    <xf numFmtId="17" fontId="9" fillId="33" borderId="20" xfId="42" applyNumberFormat="1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vertical="center" wrapText="1"/>
    </xf>
    <xf numFmtId="168" fontId="31" fillId="33" borderId="57" xfId="0" applyNumberFormat="1" applyFont="1" applyFill="1" applyBorder="1" applyAlignment="1" applyProtection="1">
      <alignment horizontal="center" vertical="center" wrapText="1"/>
      <protection locked="0"/>
    </xf>
    <xf numFmtId="3" fontId="42" fillId="33" borderId="72" xfId="0" applyNumberFormat="1" applyFont="1" applyFill="1" applyBorder="1" applyAlignment="1">
      <alignment horizontal="right" vertical="center" wrapText="1"/>
    </xf>
    <xf numFmtId="165" fontId="16" fillId="33" borderId="90" xfId="47" applyNumberFormat="1" applyFont="1" applyFill="1" applyBorder="1" applyAlignment="1" applyProtection="1">
      <alignment horizontal="center" vertical="center" wrapText="1"/>
      <protection locked="0"/>
    </xf>
    <xf numFmtId="3" fontId="81" fillId="33" borderId="72" xfId="0" applyNumberFormat="1" applyFont="1" applyFill="1" applyBorder="1" applyAlignment="1">
      <alignment horizontal="right" vertical="center" wrapText="1"/>
    </xf>
    <xf numFmtId="0" fontId="82" fillId="0" borderId="0" xfId="0" applyFont="1" applyAlignment="1">
      <alignment vertical="center"/>
    </xf>
    <xf numFmtId="3" fontId="81" fillId="38" borderId="73" xfId="0" applyNumberFormat="1" applyFont="1" applyFill="1" applyBorder="1" applyAlignment="1">
      <alignment vertical="center" wrapText="1"/>
    </xf>
    <xf numFmtId="0" fontId="82" fillId="0" borderId="0" xfId="0" applyFont="1" applyAlignment="1">
      <alignment/>
    </xf>
    <xf numFmtId="165" fontId="85" fillId="33" borderId="18" xfId="47" applyNumberFormat="1" applyFont="1" applyFill="1" applyBorder="1" applyAlignment="1" applyProtection="1">
      <alignment vertical="center" wrapText="1"/>
      <protection locked="0"/>
    </xf>
    <xf numFmtId="43" fontId="82" fillId="0" borderId="0" xfId="0" applyNumberFormat="1" applyFont="1" applyAlignment="1">
      <alignment/>
    </xf>
    <xf numFmtId="165" fontId="81" fillId="33" borderId="91" xfId="47" applyNumberFormat="1" applyFont="1" applyFill="1" applyBorder="1" applyAlignment="1" applyProtection="1">
      <alignment horizontal="center" vertical="center" wrapText="1"/>
      <protection locked="0"/>
    </xf>
    <xf numFmtId="43" fontId="16" fillId="36" borderId="29" xfId="46" applyFont="1" applyFill="1" applyBorder="1" applyAlignment="1" applyProtection="1">
      <alignment vertical="center" wrapText="1"/>
      <protection locked="0"/>
    </xf>
    <xf numFmtId="0" fontId="43" fillId="35" borderId="71" xfId="0" applyFont="1" applyFill="1" applyBorder="1" applyAlignment="1">
      <alignment horizontal="center" vertical="center" wrapText="1"/>
    </xf>
    <xf numFmtId="0" fontId="51" fillId="35" borderId="71" xfId="0" applyFont="1" applyFill="1" applyBorder="1" applyAlignment="1">
      <alignment horizontal="center" vertical="center" wrapText="1"/>
    </xf>
    <xf numFmtId="43" fontId="51" fillId="35" borderId="7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165" fontId="85" fillId="39" borderId="18" xfId="47" applyNumberFormat="1" applyFont="1" applyFill="1" applyBorder="1" applyAlignment="1" applyProtection="1">
      <alignment vertical="center" wrapText="1"/>
      <protection locked="0"/>
    </xf>
    <xf numFmtId="9" fontId="59" fillId="39" borderId="33" xfId="59" applyFont="1" applyFill="1" applyBorder="1" applyAlignment="1" applyProtection="1">
      <alignment vertical="center" wrapText="1"/>
      <protection locked="0"/>
    </xf>
    <xf numFmtId="0" fontId="51" fillId="35" borderId="0" xfId="0" applyFont="1" applyFill="1" applyBorder="1" applyAlignment="1">
      <alignment horizontal="center" vertical="center" wrapText="1"/>
    </xf>
    <xf numFmtId="3" fontId="48" fillId="33" borderId="70" xfId="0" applyNumberFormat="1" applyFont="1" applyFill="1" applyBorder="1" applyAlignment="1">
      <alignment horizontal="center" vertical="center" wrapText="1"/>
    </xf>
    <xf numFmtId="3" fontId="48" fillId="33" borderId="72" xfId="0" applyNumberFormat="1" applyFont="1" applyFill="1" applyBorder="1" applyAlignment="1">
      <alignment horizontal="center" vertical="center" wrapText="1"/>
    </xf>
    <xf numFmtId="3" fontId="48" fillId="33" borderId="73" xfId="0" applyNumberFormat="1" applyFont="1" applyFill="1" applyBorder="1" applyAlignment="1">
      <alignment horizontal="center" vertical="center" wrapText="1"/>
    </xf>
    <xf numFmtId="0" fontId="42" fillId="34" borderId="92" xfId="0" applyFont="1" applyFill="1" applyBorder="1" applyAlignment="1">
      <alignment horizontal="right" vertical="center"/>
    </xf>
    <xf numFmtId="0" fontId="42" fillId="34" borderId="93" xfId="0" applyFont="1" applyFill="1" applyBorder="1" applyAlignment="1">
      <alignment horizontal="right" vertical="center"/>
    </xf>
    <xf numFmtId="0" fontId="42" fillId="34" borderId="94" xfId="0" applyFont="1" applyFill="1" applyBorder="1" applyAlignment="1">
      <alignment horizontal="right" vertical="center"/>
    </xf>
    <xf numFmtId="0" fontId="40" fillId="0" borderId="92" xfId="0" applyFont="1" applyFill="1" applyBorder="1" applyAlignment="1">
      <alignment horizontal="left" vertical="center"/>
    </xf>
    <xf numFmtId="0" fontId="40" fillId="0" borderId="93" xfId="0" applyFont="1" applyFill="1" applyBorder="1" applyAlignment="1">
      <alignment horizontal="left" vertical="center"/>
    </xf>
    <xf numFmtId="0" fontId="40" fillId="0" borderId="94" xfId="0" applyFont="1" applyFill="1" applyBorder="1" applyAlignment="1">
      <alignment horizontal="left" vertical="center"/>
    </xf>
    <xf numFmtId="0" fontId="51" fillId="0" borderId="92" xfId="0" applyFont="1" applyFill="1" applyBorder="1" applyAlignment="1">
      <alignment horizontal="left" vertical="center" wrapText="1"/>
    </xf>
    <xf numFmtId="0" fontId="51" fillId="0" borderId="93" xfId="0" applyFont="1" applyFill="1" applyBorder="1" applyAlignment="1">
      <alignment horizontal="left" vertical="center" wrapText="1"/>
    </xf>
    <xf numFmtId="0" fontId="51" fillId="0" borderId="94" xfId="0" applyFont="1" applyFill="1" applyBorder="1" applyAlignment="1">
      <alignment horizontal="left" vertical="center" wrapText="1"/>
    </xf>
    <xf numFmtId="0" fontId="42" fillId="34" borderId="70" xfId="0" applyFont="1" applyFill="1" applyBorder="1" applyAlignment="1">
      <alignment horizontal="right" vertical="center"/>
    </xf>
    <xf numFmtId="0" fontId="42" fillId="34" borderId="72" xfId="0" applyFont="1" applyFill="1" applyBorder="1" applyAlignment="1">
      <alignment horizontal="right" vertical="center"/>
    </xf>
    <xf numFmtId="0" fontId="42" fillId="34" borderId="73" xfId="0" applyFont="1" applyFill="1" applyBorder="1" applyAlignment="1">
      <alignment horizontal="right" vertical="center"/>
    </xf>
    <xf numFmtId="0" fontId="40" fillId="0" borderId="70" xfId="0" applyFont="1" applyFill="1" applyBorder="1" applyAlignment="1">
      <alignment horizontal="center" vertical="center"/>
    </xf>
    <xf numFmtId="0" fontId="40" fillId="0" borderId="72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/>
    </xf>
    <xf numFmtId="3" fontId="48" fillId="33" borderId="72" xfId="0" applyNumberFormat="1" applyFont="1" applyFill="1" applyBorder="1" applyAlignment="1">
      <alignment horizontal="right" vertical="center" wrapText="1"/>
    </xf>
    <xf numFmtId="165" fontId="75" fillId="33" borderId="0" xfId="47" applyNumberFormat="1" applyFont="1" applyFill="1" applyBorder="1" applyAlignment="1" applyProtection="1">
      <alignment horizontal="left" vertical="center" wrapText="1"/>
      <protection locked="0"/>
    </xf>
    <xf numFmtId="165" fontId="44" fillId="33" borderId="70" xfId="47" applyNumberFormat="1" applyFont="1" applyFill="1" applyBorder="1" applyAlignment="1" applyProtection="1">
      <alignment horizontal="right" vertical="center" wrapText="1"/>
      <protection locked="0"/>
    </xf>
    <xf numFmtId="165" fontId="44" fillId="33" borderId="73" xfId="47" applyNumberFormat="1" applyFont="1" applyFill="1" applyBorder="1" applyAlignment="1" applyProtection="1">
      <alignment horizontal="right" vertical="center" wrapText="1"/>
      <protection locked="0"/>
    </xf>
    <xf numFmtId="0" fontId="54" fillId="33" borderId="0" xfId="0" applyFont="1" applyFill="1" applyAlignment="1">
      <alignment horizontal="left" vertical="center"/>
    </xf>
    <xf numFmtId="165" fontId="44" fillId="35" borderId="70" xfId="47" applyNumberFormat="1" applyFont="1" applyFill="1" applyBorder="1" applyAlignment="1" applyProtection="1">
      <alignment horizontal="right" vertical="center" wrapText="1"/>
      <protection locked="0"/>
    </xf>
    <xf numFmtId="165" fontId="44" fillId="35" borderId="73" xfId="47" applyNumberFormat="1" applyFont="1" applyFill="1" applyBorder="1" applyAlignment="1" applyProtection="1">
      <alignment horizontal="right" vertical="center" wrapText="1"/>
      <protection locked="0"/>
    </xf>
    <xf numFmtId="3" fontId="42" fillId="34" borderId="17" xfId="0" applyNumberFormat="1" applyFont="1" applyFill="1" applyBorder="1" applyAlignment="1">
      <alignment horizontal="right" vertical="center" wrapText="1"/>
    </xf>
    <xf numFmtId="3" fontId="42" fillId="34" borderId="16" xfId="0" applyNumberFormat="1" applyFont="1" applyFill="1" applyBorder="1" applyAlignment="1">
      <alignment horizontal="right" vertical="center" wrapText="1"/>
    </xf>
    <xf numFmtId="3" fontId="42" fillId="0" borderId="70" xfId="0" applyNumberFormat="1" applyFont="1" applyFill="1" applyBorder="1" applyAlignment="1">
      <alignment horizontal="center" vertical="center" wrapText="1"/>
    </xf>
    <xf numFmtId="3" fontId="42" fillId="0" borderId="72" xfId="0" applyNumberFormat="1" applyFont="1" applyFill="1" applyBorder="1" applyAlignment="1">
      <alignment horizontal="center" vertical="center" wrapText="1"/>
    </xf>
    <xf numFmtId="3" fontId="42" fillId="0" borderId="73" xfId="0" applyNumberFormat="1" applyFont="1" applyFill="1" applyBorder="1" applyAlignment="1">
      <alignment horizontal="center" vertical="center" wrapText="1"/>
    </xf>
    <xf numFmtId="0" fontId="51" fillId="35" borderId="70" xfId="0" applyFont="1" applyFill="1" applyBorder="1" applyAlignment="1">
      <alignment horizontal="center" vertical="center" wrapText="1"/>
    </xf>
    <xf numFmtId="0" fontId="51" fillId="35" borderId="72" xfId="0" applyFont="1" applyFill="1" applyBorder="1" applyAlignment="1">
      <alignment horizontal="center" vertical="center" wrapText="1"/>
    </xf>
    <xf numFmtId="0" fontId="51" fillId="35" borderId="73" xfId="0" applyFont="1" applyFill="1" applyBorder="1" applyAlignment="1">
      <alignment horizontal="center" vertical="center" wrapText="1"/>
    </xf>
    <xf numFmtId="165" fontId="54" fillId="33" borderId="18" xfId="47" applyNumberFormat="1" applyFont="1" applyFill="1" applyBorder="1" applyAlignment="1" applyProtection="1">
      <alignment horizontal="left" vertical="center" wrapText="1"/>
      <protection locked="0"/>
    </xf>
    <xf numFmtId="165" fontId="54" fillId="33" borderId="24" xfId="47" applyNumberFormat="1" applyFont="1" applyFill="1" applyBorder="1" applyAlignment="1" applyProtection="1">
      <alignment horizontal="left" vertical="center" wrapText="1"/>
      <protection locked="0"/>
    </xf>
    <xf numFmtId="165" fontId="44" fillId="33" borderId="11" xfId="47" applyNumberFormat="1" applyFont="1" applyFill="1" applyBorder="1" applyAlignment="1" applyProtection="1">
      <alignment horizontal="center" vertical="center" wrapText="1"/>
      <protection locked="0"/>
    </xf>
    <xf numFmtId="165" fontId="44" fillId="33" borderId="66" xfId="47" applyNumberFormat="1" applyFont="1" applyFill="1" applyBorder="1" applyAlignment="1" applyProtection="1">
      <alignment horizontal="center" vertical="center" wrapText="1"/>
      <protection locked="0"/>
    </xf>
    <xf numFmtId="3" fontId="42" fillId="0" borderId="70" xfId="0" applyNumberFormat="1" applyFont="1" applyFill="1" applyBorder="1" applyAlignment="1">
      <alignment horizontal="left" vertical="center" wrapText="1"/>
    </xf>
    <xf numFmtId="3" fontId="42" fillId="0" borderId="72" xfId="0" applyNumberFormat="1" applyFont="1" applyFill="1" applyBorder="1" applyAlignment="1">
      <alignment horizontal="left" vertical="center" wrapText="1"/>
    </xf>
    <xf numFmtId="165" fontId="44" fillId="34" borderId="11" xfId="47" applyNumberFormat="1" applyFont="1" applyFill="1" applyBorder="1" applyAlignment="1" applyProtection="1">
      <alignment horizontal="left" vertical="center" wrapText="1"/>
      <protection locked="0"/>
    </xf>
    <xf numFmtId="165" fontId="44" fillId="34" borderId="41" xfId="47" applyNumberFormat="1" applyFont="1" applyFill="1" applyBorder="1" applyAlignment="1" applyProtection="1">
      <alignment horizontal="left" vertical="center" wrapText="1"/>
      <protection locked="0"/>
    </xf>
    <xf numFmtId="0" fontId="44" fillId="33" borderId="17" xfId="55" applyFont="1" applyFill="1" applyBorder="1" applyAlignment="1">
      <alignment horizontal="center" vertical="center"/>
      <protection/>
    </xf>
    <xf numFmtId="0" fontId="44" fillId="33" borderId="38" xfId="55" applyFont="1" applyFill="1" applyBorder="1" applyAlignment="1">
      <alignment horizontal="center" vertical="center"/>
      <protection/>
    </xf>
    <xf numFmtId="165" fontId="59" fillId="33" borderId="16" xfId="47" applyNumberFormat="1" applyFont="1" applyFill="1" applyBorder="1" applyAlignment="1" applyProtection="1">
      <alignment horizontal="left" vertical="center" wrapText="1"/>
      <protection locked="0"/>
    </xf>
    <xf numFmtId="165" fontId="16" fillId="33" borderId="74" xfId="47" applyNumberFormat="1" applyFont="1" applyFill="1" applyBorder="1" applyAlignment="1" applyProtection="1">
      <alignment horizontal="center" vertical="center"/>
      <protection locked="0"/>
    </xf>
    <xf numFmtId="0" fontId="16" fillId="33" borderId="95" xfId="55" applyFont="1" applyFill="1" applyBorder="1" applyAlignment="1">
      <alignment horizontal="center" vertical="center"/>
      <protection/>
    </xf>
    <xf numFmtId="165" fontId="72" fillId="33" borderId="71" xfId="47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horizontal="center" vertical="center" wrapText="1"/>
    </xf>
    <xf numFmtId="165" fontId="72" fillId="33" borderId="67" xfId="47" applyNumberFormat="1" applyFont="1" applyFill="1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>
      <alignment horizontal="center" vertical="center" wrapText="1"/>
    </xf>
    <xf numFmtId="0" fontId="67" fillId="0" borderId="70" xfId="0" applyFont="1" applyFill="1" applyBorder="1" applyAlignment="1">
      <alignment horizontal="center" vertical="center" wrapText="1"/>
    </xf>
    <xf numFmtId="0" fontId="67" fillId="0" borderId="72" xfId="0" applyFont="1" applyFill="1" applyBorder="1" applyAlignment="1">
      <alignment horizontal="center" vertical="center" wrapText="1"/>
    </xf>
    <xf numFmtId="0" fontId="67" fillId="0" borderId="73" xfId="0" applyFont="1" applyFill="1" applyBorder="1" applyAlignment="1">
      <alignment horizontal="center" vertical="center" wrapText="1"/>
    </xf>
    <xf numFmtId="165" fontId="72" fillId="33" borderId="11" xfId="47" applyNumberFormat="1" applyFont="1" applyFill="1" applyBorder="1" applyAlignment="1" applyProtection="1">
      <alignment horizontal="center" vertical="center" wrapText="1"/>
      <protection locked="0"/>
    </xf>
    <xf numFmtId="165" fontId="72" fillId="33" borderId="41" xfId="47" applyNumberFormat="1" applyFont="1" applyFill="1" applyBorder="1" applyAlignment="1" applyProtection="1">
      <alignment horizontal="center" vertical="center" wrapText="1"/>
      <protection locked="0"/>
    </xf>
    <xf numFmtId="3" fontId="3" fillId="34" borderId="74" xfId="0" applyNumberFormat="1" applyFont="1" applyFill="1" applyBorder="1" applyAlignment="1">
      <alignment horizontal="right"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165" fontId="16" fillId="33" borderId="11" xfId="47" applyNumberFormat="1" applyFont="1" applyFill="1" applyBorder="1" applyAlignment="1" applyProtection="1">
      <alignment horizontal="center" vertical="center" wrapText="1"/>
      <protection locked="0"/>
    </xf>
    <xf numFmtId="165" fontId="16" fillId="33" borderId="16" xfId="47" applyNumberFormat="1" applyFont="1" applyFill="1" applyBorder="1" applyAlignment="1" applyProtection="1">
      <alignment horizontal="center" vertical="center" wrapText="1"/>
      <protection locked="0"/>
    </xf>
    <xf numFmtId="165" fontId="16" fillId="33" borderId="41" xfId="47" applyNumberFormat="1" applyFont="1" applyFill="1" applyBorder="1" applyAlignment="1" applyProtection="1">
      <alignment horizontal="center" vertical="center" wrapText="1"/>
      <protection locked="0"/>
    </xf>
    <xf numFmtId="3" fontId="17" fillId="0" borderId="96" xfId="0" applyNumberFormat="1" applyFont="1" applyFill="1" applyBorder="1" applyAlignment="1">
      <alignment horizontal="center" vertical="center" wrapText="1"/>
    </xf>
    <xf numFmtId="3" fontId="17" fillId="0" borderId="97" xfId="0" applyNumberFormat="1" applyFont="1" applyFill="1" applyBorder="1" applyAlignment="1">
      <alignment horizontal="center" vertical="center" wrapText="1"/>
    </xf>
    <xf numFmtId="3" fontId="17" fillId="0" borderId="98" xfId="0" applyNumberFormat="1" applyFont="1" applyFill="1" applyBorder="1" applyAlignment="1">
      <alignment horizontal="center" vertical="center" wrapText="1"/>
    </xf>
    <xf numFmtId="165" fontId="81" fillId="33" borderId="74" xfId="47" applyNumberFormat="1" applyFont="1" applyFill="1" applyBorder="1" applyAlignment="1" applyProtection="1">
      <alignment horizontal="center" vertical="center"/>
      <protection locked="0"/>
    </xf>
    <xf numFmtId="0" fontId="81" fillId="33" borderId="95" xfId="55" applyFont="1" applyFill="1" applyBorder="1" applyAlignment="1">
      <alignment horizontal="center" vertical="center"/>
      <protection/>
    </xf>
    <xf numFmtId="165" fontId="84" fillId="33" borderId="79" xfId="47" applyNumberFormat="1" applyFont="1" applyFill="1" applyBorder="1" applyAlignment="1" applyProtection="1">
      <alignment horizontal="center" vertical="center" wrapText="1"/>
      <protection locked="0"/>
    </xf>
    <xf numFmtId="0" fontId="82" fillId="0" borderId="79" xfId="0" applyFont="1" applyBorder="1" applyAlignment="1">
      <alignment horizontal="center" vertical="center" wrapText="1"/>
    </xf>
    <xf numFmtId="165" fontId="84" fillId="33" borderId="99" xfId="47" applyNumberFormat="1" applyFont="1" applyFill="1" applyBorder="1" applyAlignment="1" applyProtection="1">
      <alignment horizontal="center" vertical="center" wrapText="1"/>
      <protection locked="0"/>
    </xf>
    <xf numFmtId="165" fontId="84" fillId="33" borderId="100" xfId="47" applyNumberFormat="1" applyFont="1" applyFill="1" applyBorder="1" applyAlignment="1" applyProtection="1">
      <alignment horizontal="center" vertical="center" wrapText="1"/>
      <protection locked="0"/>
    </xf>
    <xf numFmtId="165" fontId="72" fillId="33" borderId="95" xfId="47" applyNumberFormat="1" applyFont="1" applyFill="1" applyBorder="1" applyAlignment="1" applyProtection="1">
      <alignment horizontal="center" vertical="center" wrapText="1"/>
      <protection locked="0"/>
    </xf>
    <xf numFmtId="3" fontId="81" fillId="33" borderId="70" xfId="0" applyNumberFormat="1" applyFont="1" applyFill="1" applyBorder="1" applyAlignment="1">
      <alignment horizontal="center" vertical="center" wrapText="1"/>
    </xf>
    <xf numFmtId="3" fontId="81" fillId="33" borderId="72" xfId="0" applyNumberFormat="1" applyFont="1" applyFill="1" applyBorder="1" applyAlignment="1">
      <alignment horizontal="center" vertical="center" wrapText="1"/>
    </xf>
    <xf numFmtId="3" fontId="81" fillId="34" borderId="74" xfId="0" applyNumberFormat="1" applyFont="1" applyFill="1" applyBorder="1" applyAlignment="1">
      <alignment horizontal="right" vertical="center" wrapText="1"/>
    </xf>
    <xf numFmtId="3" fontId="81" fillId="34" borderId="0" xfId="0" applyNumberFormat="1" applyFont="1" applyFill="1" applyBorder="1" applyAlignment="1">
      <alignment horizontal="right" vertical="center" wrapText="1"/>
    </xf>
    <xf numFmtId="3" fontId="83" fillId="0" borderId="71" xfId="0" applyNumberFormat="1" applyFont="1" applyFill="1" applyBorder="1" applyAlignment="1">
      <alignment horizontal="center" vertical="center" wrapText="1"/>
    </xf>
    <xf numFmtId="3" fontId="81" fillId="0" borderId="97" xfId="0" applyNumberFormat="1" applyFont="1" applyFill="1" applyBorder="1" applyAlignment="1">
      <alignment horizontal="center" vertical="center" wrapText="1"/>
    </xf>
    <xf numFmtId="0" fontId="86" fillId="35" borderId="71" xfId="0" applyFont="1" applyFill="1" applyBorder="1" applyAlignment="1">
      <alignment horizontal="center" vertical="center" wrapText="1"/>
    </xf>
    <xf numFmtId="0" fontId="51" fillId="35" borderId="71" xfId="0" applyFont="1" applyFill="1" applyBorder="1" applyAlignment="1">
      <alignment horizontal="center" vertical="center" wrapText="1"/>
    </xf>
    <xf numFmtId="165" fontId="75" fillId="33" borderId="0" xfId="47" applyNumberFormat="1" applyFont="1" applyFill="1" applyBorder="1" applyAlignment="1" applyProtection="1">
      <alignment horizontal="center" vertical="center" wrapText="1"/>
      <protection locked="0"/>
    </xf>
    <xf numFmtId="0" fontId="51" fillId="35" borderId="101" xfId="0" applyFont="1" applyFill="1" applyBorder="1" applyAlignment="1">
      <alignment horizontal="center" vertical="center" wrapText="1"/>
    </xf>
    <xf numFmtId="3" fontId="17" fillId="33" borderId="74" xfId="0" applyNumberFormat="1" applyFont="1" applyFill="1" applyBorder="1" applyAlignment="1">
      <alignment horizontal="center" vertical="center" wrapText="1"/>
    </xf>
    <xf numFmtId="3" fontId="17" fillId="33" borderId="0" xfId="0" applyNumberFormat="1" applyFont="1" applyFill="1" applyBorder="1" applyAlignment="1">
      <alignment horizontal="center" vertical="center" wrapText="1"/>
    </xf>
    <xf numFmtId="3" fontId="17" fillId="0" borderId="70" xfId="0" applyNumberFormat="1" applyFont="1" applyFill="1" applyBorder="1" applyAlignment="1">
      <alignment horizontal="center" vertical="center" wrapText="1"/>
    </xf>
    <xf numFmtId="3" fontId="17" fillId="0" borderId="72" xfId="0" applyNumberFormat="1" applyFont="1" applyFill="1" applyBorder="1" applyAlignment="1">
      <alignment horizontal="center" vertical="center" wrapText="1"/>
    </xf>
    <xf numFmtId="3" fontId="17" fillId="0" borderId="73" xfId="0" applyNumberFormat="1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3" fontId="3" fillId="0" borderId="96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02" xfId="0" applyNumberFormat="1" applyFont="1" applyFill="1" applyBorder="1" applyAlignment="1">
      <alignment horizontal="center" vertical="center" wrapText="1"/>
    </xf>
    <xf numFmtId="0" fontId="16" fillId="33" borderId="103" xfId="0" applyFont="1" applyFill="1" applyBorder="1" applyAlignment="1">
      <alignment horizontal="center" vertical="center" wrapText="1"/>
    </xf>
    <xf numFmtId="0" fontId="16" fillId="33" borderId="104" xfId="0" applyFont="1" applyFill="1" applyBorder="1" applyAlignment="1">
      <alignment horizontal="center" vertical="center" wrapText="1"/>
    </xf>
    <xf numFmtId="3" fontId="16" fillId="33" borderId="105" xfId="0" applyNumberFormat="1" applyFont="1" applyFill="1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3" fontId="16" fillId="33" borderId="107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0" fontId="16" fillId="33" borderId="108" xfId="0" applyFont="1" applyFill="1" applyBorder="1" applyAlignment="1">
      <alignment horizontal="center" vertical="center" wrapText="1"/>
    </xf>
    <xf numFmtId="0" fontId="16" fillId="33" borderId="90" xfId="0" applyFont="1" applyFill="1" applyBorder="1" applyAlignment="1">
      <alignment horizontal="center" vertical="center" wrapText="1"/>
    </xf>
    <xf numFmtId="3" fontId="17" fillId="33" borderId="70" xfId="0" applyNumberFormat="1" applyFont="1" applyFill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16" fillId="0" borderId="103" xfId="0" applyFont="1" applyFill="1" applyBorder="1" applyAlignment="1">
      <alignment horizontal="center" vertical="center" wrapText="1"/>
    </xf>
    <xf numFmtId="0" fontId="16" fillId="0" borderId="104" xfId="0" applyFont="1" applyFill="1" applyBorder="1" applyAlignment="1">
      <alignment horizontal="center" vertical="center" wrapText="1"/>
    </xf>
    <xf numFmtId="3" fontId="16" fillId="33" borderId="109" xfId="0" applyNumberFormat="1" applyFont="1" applyFill="1" applyBorder="1" applyAlignment="1">
      <alignment horizontal="center" vertical="center" wrapText="1"/>
    </xf>
    <xf numFmtId="3" fontId="16" fillId="0" borderId="70" xfId="0" applyNumberFormat="1" applyFont="1" applyFill="1" applyBorder="1" applyAlignment="1">
      <alignment horizontal="center" vertical="center" wrapText="1"/>
    </xf>
    <xf numFmtId="3" fontId="16" fillId="0" borderId="72" xfId="0" applyNumberFormat="1" applyFont="1" applyFill="1" applyBorder="1" applyAlignment="1">
      <alignment horizontal="center" vertical="center" wrapText="1"/>
    </xf>
    <xf numFmtId="3" fontId="16" fillId="0" borderId="73" xfId="0" applyNumberFormat="1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6" fillId="0" borderId="73" xfId="0" applyFont="1" applyFill="1" applyBorder="1" applyAlignment="1">
      <alignment horizontal="center" vertical="center" wrapText="1"/>
    </xf>
    <xf numFmtId="3" fontId="3" fillId="0" borderId="70" xfId="0" applyNumberFormat="1" applyFont="1" applyFill="1" applyBorder="1" applyAlignment="1">
      <alignment horizontal="center" vertical="center" wrapText="1"/>
    </xf>
    <xf numFmtId="3" fontId="3" fillId="0" borderId="72" xfId="0" applyNumberFormat="1" applyFont="1" applyFill="1" applyBorder="1" applyAlignment="1">
      <alignment horizontal="center" vertical="center" wrapText="1"/>
    </xf>
    <xf numFmtId="3" fontId="16" fillId="33" borderId="106" xfId="0" applyNumberFormat="1" applyFont="1" applyFill="1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3" fontId="3" fillId="0" borderId="84" xfId="0" applyNumberFormat="1" applyFont="1" applyFill="1" applyBorder="1" applyAlignment="1">
      <alignment horizontal="center" vertical="center" wrapText="1"/>
    </xf>
    <xf numFmtId="3" fontId="3" fillId="0" borderId="100" xfId="0" applyNumberFormat="1" applyFont="1" applyFill="1" applyBorder="1" applyAlignment="1">
      <alignment horizontal="center" vertical="center" wrapText="1"/>
    </xf>
    <xf numFmtId="0" fontId="10" fillId="33" borderId="0" xfId="56" applyFont="1" applyFill="1" applyAlignment="1">
      <alignment/>
      <protection/>
    </xf>
    <xf numFmtId="0" fontId="5" fillId="0" borderId="0" xfId="0" applyFont="1" applyAlignment="1">
      <alignment/>
    </xf>
    <xf numFmtId="3" fontId="25" fillId="0" borderId="11" xfId="0" applyNumberFormat="1" applyFont="1" applyFill="1" applyBorder="1" applyAlignment="1">
      <alignment horizontal="left" vertical="center" wrapText="1"/>
    </xf>
    <xf numFmtId="3" fontId="25" fillId="0" borderId="41" xfId="0" applyNumberFormat="1" applyFont="1" applyFill="1" applyBorder="1" applyAlignment="1">
      <alignment horizontal="left" vertical="center" wrapText="1"/>
    </xf>
    <xf numFmtId="3" fontId="25" fillId="0" borderId="66" xfId="0" applyNumberFormat="1" applyFont="1" applyFill="1" applyBorder="1" applyAlignment="1">
      <alignment horizontal="left" vertical="center" wrapText="1"/>
    </xf>
    <xf numFmtId="0" fontId="10" fillId="0" borderId="0" xfId="56" applyFont="1" applyAlignment="1">
      <alignment horizontal="left" vertical="top" wrapText="1"/>
      <protection/>
    </xf>
    <xf numFmtId="0" fontId="13" fillId="0" borderId="0" xfId="56" applyFont="1" applyAlignment="1">
      <alignment horizontal="left" vertical="top" wrapText="1"/>
      <protection/>
    </xf>
    <xf numFmtId="0" fontId="10" fillId="33" borderId="70" xfId="56" applyFont="1" applyFill="1" applyBorder="1" applyAlignment="1">
      <alignment horizontal="center" wrapText="1"/>
      <protection/>
    </xf>
    <xf numFmtId="0" fontId="10" fillId="33" borderId="72" xfId="56" applyFont="1" applyFill="1" applyBorder="1" applyAlignment="1">
      <alignment horizontal="center" wrapText="1"/>
      <protection/>
    </xf>
    <xf numFmtId="0" fontId="10" fillId="33" borderId="73" xfId="56" applyFont="1" applyFill="1" applyBorder="1" applyAlignment="1">
      <alignment horizontal="center" wrapText="1"/>
      <protection/>
    </xf>
    <xf numFmtId="0" fontId="10" fillId="33" borderId="0" xfId="56" applyFont="1" applyFill="1" applyAlignment="1">
      <alignment horizontal="left" indent="2"/>
      <protection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/>
    </xf>
    <xf numFmtId="3" fontId="17" fillId="33" borderId="11" xfId="0" applyNumberFormat="1" applyFont="1" applyFill="1" applyBorder="1" applyAlignment="1">
      <alignment horizontal="center" vertical="center" wrapText="1"/>
    </xf>
    <xf numFmtId="3" fontId="17" fillId="33" borderId="41" xfId="0" applyNumberFormat="1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vertical="center"/>
    </xf>
    <xf numFmtId="0" fontId="28" fillId="33" borderId="66" xfId="0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horizontal="left" vertical="center" wrapText="1"/>
    </xf>
    <xf numFmtId="3" fontId="17" fillId="0" borderId="41" xfId="0" applyNumberFormat="1" applyFont="1" applyFill="1" applyBorder="1" applyAlignment="1">
      <alignment horizontal="left" vertical="center" wrapText="1"/>
    </xf>
    <xf numFmtId="3" fontId="17" fillId="0" borderId="66" xfId="0" applyNumberFormat="1" applyFont="1" applyFill="1" applyBorder="1" applyAlignment="1">
      <alignment horizontal="left" vertical="center" wrapText="1"/>
    </xf>
    <xf numFmtId="3" fontId="23" fillId="34" borderId="11" xfId="0" applyNumberFormat="1" applyFont="1" applyFill="1" applyBorder="1" applyAlignment="1">
      <alignment horizontal="right" vertical="center" wrapText="1"/>
    </xf>
    <xf numFmtId="3" fontId="23" fillId="34" borderId="41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41" xfId="0" applyNumberFormat="1" applyFont="1" applyFill="1" applyBorder="1" applyAlignment="1">
      <alignment horizontal="right" vertical="center" wrapText="1"/>
    </xf>
    <xf numFmtId="3" fontId="4" fillId="34" borderId="66" xfId="0" applyNumberFormat="1" applyFont="1" applyFill="1" applyBorder="1" applyAlignment="1">
      <alignment horizontal="right" vertical="center" wrapText="1"/>
    </xf>
    <xf numFmtId="0" fontId="66" fillId="33" borderId="71" xfId="0" applyFont="1" applyFill="1" applyBorder="1" applyAlignment="1">
      <alignment horizontal="center"/>
    </xf>
    <xf numFmtId="3" fontId="42" fillId="33" borderId="70" xfId="0" applyNumberFormat="1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3" fontId="29" fillId="34" borderId="74" xfId="0" applyNumberFormat="1" applyFont="1" applyFill="1" applyBorder="1" applyAlignment="1">
      <alignment horizontal="right" vertical="center" wrapText="1"/>
    </xf>
    <xf numFmtId="3" fontId="29" fillId="34" borderId="110" xfId="0" applyNumberFormat="1" applyFont="1" applyFill="1" applyBorder="1" applyAlignment="1">
      <alignment horizontal="right" vertical="center" wrapText="1"/>
    </xf>
    <xf numFmtId="3" fontId="29" fillId="0" borderId="74" xfId="0" applyNumberFormat="1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left" vertical="center" wrapText="1"/>
    </xf>
    <xf numFmtId="3" fontId="29" fillId="0" borderId="110" xfId="0" applyNumberFormat="1" applyFont="1" applyFill="1" applyBorder="1" applyAlignment="1">
      <alignment horizontal="left" vertical="center" wrapText="1"/>
    </xf>
    <xf numFmtId="0" fontId="63" fillId="33" borderId="70" xfId="0" applyFont="1" applyFill="1" applyBorder="1" applyAlignment="1">
      <alignment horizontal="center"/>
    </xf>
    <xf numFmtId="0" fontId="63" fillId="33" borderId="72" xfId="0" applyFont="1" applyFill="1" applyBorder="1" applyAlignment="1">
      <alignment horizontal="center"/>
    </xf>
    <xf numFmtId="0" fontId="63" fillId="33" borderId="73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78" fillId="0" borderId="84" xfId="0" applyFont="1" applyFill="1" applyBorder="1" applyAlignment="1">
      <alignment horizontal="center"/>
    </xf>
    <xf numFmtId="0" fontId="79" fillId="0" borderId="84" xfId="0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41" xfId="0" applyNumberFormat="1" applyFont="1" applyFill="1" applyBorder="1" applyAlignment="1">
      <alignment horizontal="center" vertical="center" wrapText="1"/>
    </xf>
    <xf numFmtId="3" fontId="3" fillId="33" borderId="66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38" xfId="0" applyNumberFormat="1" applyFont="1" applyFill="1" applyBorder="1" applyAlignment="1">
      <alignment horizontal="center" vertical="center" wrapText="1"/>
    </xf>
    <xf numFmtId="2" fontId="4" fillId="33" borderId="95" xfId="0" applyNumberFormat="1" applyFont="1" applyFill="1" applyBorder="1" applyAlignment="1">
      <alignment horizontal="center" vertical="center" wrapText="1"/>
    </xf>
    <xf numFmtId="2" fontId="4" fillId="33" borderId="111" xfId="0" applyNumberFormat="1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85" xfId="0" applyFont="1" applyFill="1" applyBorder="1" applyAlignment="1">
      <alignment horizontal="center" vertical="center" wrapText="1"/>
    </xf>
    <xf numFmtId="3" fontId="3" fillId="0" borderId="73" xfId="0" applyNumberFormat="1" applyFont="1" applyFill="1" applyBorder="1" applyAlignment="1">
      <alignment horizontal="center" vertical="center" wrapText="1"/>
    </xf>
    <xf numFmtId="3" fontId="16" fillId="34" borderId="112" xfId="0" applyNumberFormat="1" applyFont="1" applyFill="1" applyBorder="1" applyAlignment="1">
      <alignment horizontal="right" vertical="center" wrapText="1"/>
    </xf>
    <xf numFmtId="3" fontId="16" fillId="34" borderId="84" xfId="0" applyNumberFormat="1" applyFont="1" applyFill="1" applyBorder="1" applyAlignment="1">
      <alignment horizontal="right" vertical="center" wrapText="1"/>
    </xf>
    <xf numFmtId="3" fontId="16" fillId="34" borderId="100" xfId="0" applyNumberFormat="1" applyFont="1" applyFill="1" applyBorder="1" applyAlignment="1">
      <alignment horizontal="right" vertical="center" wrapText="1"/>
    </xf>
    <xf numFmtId="3" fontId="4" fillId="0" borderId="99" xfId="0" applyNumberFormat="1" applyFont="1" applyFill="1" applyBorder="1" applyAlignment="1">
      <alignment horizontal="center" vertical="center" wrapText="1"/>
    </xf>
    <xf numFmtId="3" fontId="4" fillId="0" borderId="84" xfId="0" applyNumberFormat="1" applyFont="1" applyFill="1" applyBorder="1" applyAlignment="1">
      <alignment horizontal="center" vertical="center" wrapText="1"/>
    </xf>
    <xf numFmtId="3" fontId="4" fillId="0" borderId="10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9" fillId="33" borderId="113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right" vertical="center"/>
    </xf>
    <xf numFmtId="0" fontId="21" fillId="33" borderId="66" xfId="0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horizontal="center" vertical="center" wrapText="1"/>
    </xf>
    <xf numFmtId="0" fontId="26" fillId="0" borderId="114" xfId="0" applyFont="1" applyFill="1" applyBorder="1" applyAlignment="1">
      <alignment horizontal="center" vertical="center" wrapText="1"/>
    </xf>
    <xf numFmtId="0" fontId="6" fillId="33" borderId="115" xfId="0" applyFont="1" applyFill="1" applyBorder="1" applyAlignment="1">
      <alignment horizontal="center" vertical="center" wrapText="1"/>
    </xf>
    <xf numFmtId="0" fontId="6" fillId="33" borderId="116" xfId="0" applyFont="1" applyFill="1" applyBorder="1" applyAlignment="1">
      <alignment horizontal="center" vertical="center" wrapText="1"/>
    </xf>
    <xf numFmtId="2" fontId="4" fillId="33" borderId="108" xfId="0" applyNumberFormat="1" applyFont="1" applyFill="1" applyBorder="1" applyAlignment="1">
      <alignment horizontal="center" vertical="center" wrapText="1"/>
    </xf>
    <xf numFmtId="0" fontId="10" fillId="33" borderId="90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3" fontId="3" fillId="34" borderId="41" xfId="0" applyNumberFormat="1" applyFont="1" applyFill="1" applyBorder="1" applyAlignment="1">
      <alignment horizontal="right" vertical="center" wrapText="1"/>
    </xf>
    <xf numFmtId="3" fontId="3" fillId="34" borderId="66" xfId="0" applyNumberFormat="1" applyFont="1" applyFill="1" applyBorder="1" applyAlignment="1">
      <alignment horizontal="right" vertical="center" wrapText="1"/>
    </xf>
    <xf numFmtId="0" fontId="11" fillId="33" borderId="117" xfId="0" applyFont="1" applyFill="1" applyBorder="1" applyAlignment="1">
      <alignment horizontal="center"/>
    </xf>
    <xf numFmtId="3" fontId="3" fillId="34" borderId="95" xfId="0" applyNumberFormat="1" applyFont="1" applyFill="1" applyBorder="1" applyAlignment="1">
      <alignment horizontal="right" vertical="center" wrapText="1"/>
    </xf>
    <xf numFmtId="3" fontId="3" fillId="34" borderId="67" xfId="0" applyNumberFormat="1" applyFont="1" applyFill="1" applyBorder="1" applyAlignment="1">
      <alignment horizontal="right" vertical="center" wrapText="1"/>
    </xf>
    <xf numFmtId="3" fontId="17" fillId="0" borderId="99" xfId="0" applyNumberFormat="1" applyFont="1" applyFill="1" applyBorder="1" applyAlignment="1">
      <alignment horizontal="left" vertical="center" wrapText="1"/>
    </xf>
    <xf numFmtId="3" fontId="17" fillId="0" borderId="84" xfId="0" applyNumberFormat="1" applyFont="1" applyFill="1" applyBorder="1" applyAlignment="1">
      <alignment horizontal="left" vertical="center" wrapText="1"/>
    </xf>
    <xf numFmtId="3" fontId="17" fillId="0" borderId="100" xfId="0" applyNumberFormat="1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66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3" fillId="0" borderId="97" xfId="0" applyNumberFormat="1" applyFont="1" applyFill="1" applyBorder="1" applyAlignment="1">
      <alignment horizontal="center" vertical="center" wrapText="1"/>
    </xf>
    <xf numFmtId="3" fontId="3" fillId="0" borderId="98" xfId="0" applyNumberFormat="1" applyFont="1" applyFill="1" applyBorder="1" applyAlignment="1">
      <alignment horizontal="center" vertical="center" wrapText="1"/>
    </xf>
    <xf numFmtId="0" fontId="6" fillId="33" borderId="118" xfId="0" applyFont="1" applyFill="1" applyBorder="1" applyAlignment="1">
      <alignment horizontal="center" vertical="center" wrapText="1"/>
    </xf>
    <xf numFmtId="3" fontId="3" fillId="0" borderId="99" xfId="0" applyNumberFormat="1" applyFont="1" applyFill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 wrapText="1"/>
    </xf>
    <xf numFmtId="0" fontId="67" fillId="0" borderId="80" xfId="0" applyFont="1" applyFill="1" applyBorder="1" applyAlignment="1">
      <alignment horizontal="center" vertical="center" wrapText="1"/>
    </xf>
    <xf numFmtId="0" fontId="67" fillId="0" borderId="114" xfId="0" applyFont="1" applyFill="1" applyBorder="1" applyAlignment="1">
      <alignment horizontal="center" vertical="center" wrapText="1"/>
    </xf>
    <xf numFmtId="3" fontId="16" fillId="33" borderId="11" xfId="0" applyNumberFormat="1" applyFont="1" applyFill="1" applyBorder="1" applyAlignment="1">
      <alignment horizontal="center" vertical="center" wrapText="1"/>
    </xf>
    <xf numFmtId="3" fontId="16" fillId="33" borderId="66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right" vertical="center"/>
    </xf>
    <xf numFmtId="0" fontId="33" fillId="33" borderId="66" xfId="0" applyFont="1" applyFill="1" applyBorder="1" applyAlignment="1">
      <alignment horizontal="right" vertical="center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2" fontId="16" fillId="33" borderId="108" xfId="0" applyNumberFormat="1" applyFont="1" applyFill="1" applyBorder="1" applyAlignment="1">
      <alignment horizontal="center" vertical="center" wrapText="1"/>
    </xf>
    <xf numFmtId="0" fontId="9" fillId="33" borderId="90" xfId="0" applyFont="1" applyFill="1" applyBorder="1" applyAlignment="1">
      <alignment horizontal="center" vertical="center" wrapText="1"/>
    </xf>
    <xf numFmtId="3" fontId="16" fillId="33" borderId="41" xfId="0" applyNumberFormat="1" applyFont="1" applyFill="1" applyBorder="1" applyAlignment="1">
      <alignment horizontal="center" vertical="center" wrapText="1"/>
    </xf>
    <xf numFmtId="2" fontId="16" fillId="33" borderId="17" xfId="0" applyNumberFormat="1" applyFont="1" applyFill="1" applyBorder="1" applyAlignment="1">
      <alignment horizontal="center" vertical="center" wrapText="1"/>
    </xf>
    <xf numFmtId="2" fontId="16" fillId="33" borderId="38" xfId="0" applyNumberFormat="1" applyFont="1" applyFill="1" applyBorder="1" applyAlignment="1">
      <alignment horizontal="center" vertical="center" wrapText="1"/>
    </xf>
    <xf numFmtId="2" fontId="16" fillId="33" borderId="95" xfId="0" applyNumberFormat="1" applyFont="1" applyFill="1" applyBorder="1" applyAlignment="1">
      <alignment horizontal="center" vertical="center" wrapText="1"/>
    </xf>
    <xf numFmtId="2" fontId="16" fillId="33" borderId="111" xfId="0" applyNumberFormat="1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85" xfId="0" applyFont="1" applyFill="1" applyBorder="1" applyAlignment="1">
      <alignment horizontal="center" vertical="center" wrapText="1"/>
    </xf>
    <xf numFmtId="0" fontId="13" fillId="33" borderId="113" xfId="0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Euro 3" xfId="44"/>
    <cellStyle name="Input" xfId="45"/>
    <cellStyle name="Comma" xfId="46"/>
    <cellStyle name="Comma [0]" xfId="47"/>
    <cellStyle name="Migliaia [0] 2" xfId="48"/>
    <cellStyle name="Migliaia [0] 2 2" xfId="49"/>
    <cellStyle name="Migliaia [0] 3" xfId="50"/>
    <cellStyle name="Migliaia 2" xfId="51"/>
    <cellStyle name="Neutrale" xfId="52"/>
    <cellStyle name="Normale 2" xfId="53"/>
    <cellStyle name="Normale 2 2" xfId="54"/>
    <cellStyle name="Normale_spese varie mis 3.1.a" xfId="55"/>
    <cellStyle name="Normale_Time_cards_SEEDStefano" xfId="56"/>
    <cellStyle name="Nota" xfId="57"/>
    <cellStyle name="Output" xfId="58"/>
    <cellStyle name="Percent" xfId="59"/>
    <cellStyle name="Percentuale 2" xfId="60"/>
    <cellStyle name="Percentuale 3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Valuta (0)_1_2modulo1_all1" xfId="73"/>
    <cellStyle name="Currency [0]" xfId="74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86075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0</xdr:row>
      <xdr:rowOff>0</xdr:rowOff>
    </xdr:from>
    <xdr:to>
      <xdr:col>4</xdr:col>
      <xdr:colOff>428625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863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886075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0</xdr:row>
      <xdr:rowOff>0</xdr:rowOff>
    </xdr:from>
    <xdr:to>
      <xdr:col>4</xdr:col>
      <xdr:colOff>428625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0863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view="pageBreakPreview" zoomScaleSheetLayoutView="100" zoomScalePageLayoutView="0" workbookViewId="0" topLeftCell="A1">
      <selection activeCell="A15" sqref="A15"/>
    </sheetView>
  </sheetViews>
  <sheetFormatPr defaultColWidth="9.140625" defaultRowHeight="12.75"/>
  <cols>
    <col min="1" max="1" width="10.7109375" style="192" customWidth="1"/>
    <col min="2" max="2" width="9.140625" style="192" customWidth="1"/>
    <col min="3" max="3" width="10.00390625" style="192" customWidth="1"/>
    <col min="4" max="4" width="17.8515625" style="192" customWidth="1"/>
    <col min="5" max="5" width="6.00390625" style="192" bestFit="1" customWidth="1"/>
    <col min="6" max="6" width="3.421875" style="192" customWidth="1"/>
    <col min="7" max="7" width="13.28125" style="192" customWidth="1"/>
    <col min="8" max="8" width="53.421875" style="192" customWidth="1"/>
    <col min="9" max="9" width="5.7109375" style="192" customWidth="1"/>
    <col min="10" max="11" width="9.140625" style="192" customWidth="1"/>
    <col min="12" max="12" width="17.28125" style="192" customWidth="1"/>
    <col min="13" max="16384" width="9.140625" style="192" customWidth="1"/>
  </cols>
  <sheetData>
    <row r="1" spans="1:9" s="103" customFormat="1" ht="24" customHeight="1">
      <c r="A1" s="436" t="s">
        <v>184</v>
      </c>
      <c r="B1" s="437"/>
      <c r="C1" s="437"/>
      <c r="D1" s="437"/>
      <c r="E1" s="437"/>
      <c r="F1" s="437"/>
      <c r="G1" s="437"/>
      <c r="H1" s="437"/>
      <c r="I1" s="438"/>
    </row>
    <row r="2" spans="1:9" s="103" customFormat="1" ht="12.75" customHeight="1">
      <c r="A2" s="387"/>
      <c r="B2" s="387"/>
      <c r="C2" s="387"/>
      <c r="D2" s="387"/>
      <c r="E2" s="387"/>
      <c r="F2" s="387"/>
      <c r="G2" s="387"/>
      <c r="H2" s="387"/>
      <c r="I2" s="387"/>
    </row>
    <row r="3" spans="1:8" s="194" customFormat="1" ht="27" customHeight="1">
      <c r="A3" s="448" t="s">
        <v>167</v>
      </c>
      <c r="B3" s="449"/>
      <c r="C3" s="449"/>
      <c r="D3" s="450"/>
      <c r="E3" s="451"/>
      <c r="F3" s="452"/>
      <c r="G3" s="453"/>
      <c r="H3" s="388"/>
    </row>
    <row r="4" spans="1:12" s="194" customFormat="1" ht="12" customHeight="1" thickBot="1">
      <c r="A4" s="390"/>
      <c r="B4" s="390"/>
      <c r="C4" s="390"/>
      <c r="D4" s="390"/>
      <c r="E4" s="195"/>
      <c r="F4" s="195"/>
      <c r="G4" s="195"/>
      <c r="H4" s="195"/>
      <c r="I4" s="195"/>
      <c r="J4" s="195"/>
      <c r="K4" s="195"/>
      <c r="L4" s="195"/>
    </row>
    <row r="5" spans="1:8" s="194" customFormat="1" ht="27" customHeight="1" thickBot="1">
      <c r="A5" s="439" t="s">
        <v>12</v>
      </c>
      <c r="B5" s="440"/>
      <c r="C5" s="440"/>
      <c r="D5" s="441"/>
      <c r="E5" s="442"/>
      <c r="F5" s="443"/>
      <c r="G5" s="443"/>
      <c r="H5" s="444"/>
    </row>
    <row r="6" spans="1:12" s="194" customFormat="1" ht="12" customHeight="1">
      <c r="A6" s="390"/>
      <c r="B6" s="390"/>
      <c r="C6" s="390"/>
      <c r="D6" s="390"/>
      <c r="E6" s="195"/>
      <c r="F6" s="195"/>
      <c r="G6" s="195"/>
      <c r="H6" s="195"/>
      <c r="I6" s="195"/>
      <c r="J6" s="195"/>
      <c r="K6" s="195"/>
      <c r="L6" s="195"/>
    </row>
    <row r="7" spans="1:12" s="194" customFormat="1" ht="12" customHeight="1" thickBot="1">
      <c r="A7" s="390"/>
      <c r="B7" s="390"/>
      <c r="C7" s="390"/>
      <c r="D7" s="390"/>
      <c r="E7" s="195"/>
      <c r="F7" s="195"/>
      <c r="G7" s="195"/>
      <c r="H7" s="195"/>
      <c r="I7" s="195"/>
      <c r="J7" s="195"/>
      <c r="K7" s="195"/>
      <c r="L7" s="195"/>
    </row>
    <row r="8" spans="1:12" s="194" customFormat="1" ht="25.5" customHeight="1" thickBot="1">
      <c r="A8" s="439" t="s">
        <v>189</v>
      </c>
      <c r="B8" s="440"/>
      <c r="C8" s="440"/>
      <c r="D8" s="440"/>
      <c r="E8" s="445"/>
      <c r="F8" s="446"/>
      <c r="G8" s="446"/>
      <c r="H8" s="447"/>
      <c r="I8" s="196"/>
      <c r="J8" s="196"/>
      <c r="K8" s="196"/>
      <c r="L8" s="196"/>
    </row>
    <row r="9" spans="1:12" ht="12.75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</row>
    <row r="10" spans="1:12" s="198" customFormat="1" ht="12.75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</row>
    <row r="11" spans="1:12" s="198" customFormat="1" ht="14.25">
      <c r="A11" s="197"/>
      <c r="B11" s="209" t="s">
        <v>65</v>
      </c>
      <c r="C11" s="199" t="s">
        <v>175</v>
      </c>
      <c r="D11" s="200"/>
      <c r="E11" s="201"/>
      <c r="I11" s="201"/>
      <c r="J11" s="197"/>
      <c r="K11" s="197"/>
      <c r="L11" s="197"/>
    </row>
    <row r="12" spans="1:12" s="198" customFormat="1" ht="8.25" customHeight="1">
      <c r="A12" s="197"/>
      <c r="B12" s="197"/>
      <c r="C12" s="197"/>
      <c r="D12" s="201"/>
      <c r="E12" s="201"/>
      <c r="I12" s="201"/>
      <c r="J12" s="197"/>
      <c r="K12" s="197"/>
      <c r="L12" s="197"/>
    </row>
    <row r="13" spans="1:12" s="198" customFormat="1" ht="14.25">
      <c r="A13" s="197"/>
      <c r="B13" s="209" t="s">
        <v>65</v>
      </c>
      <c r="C13" s="201" t="s">
        <v>176</v>
      </c>
      <c r="E13" s="204"/>
      <c r="I13" s="204"/>
      <c r="J13" s="197"/>
      <c r="K13" s="197"/>
      <c r="L13" s="197"/>
    </row>
    <row r="14" spans="1:12" s="198" customFormat="1" ht="12.75">
      <c r="A14" s="197"/>
      <c r="B14" s="197"/>
      <c r="C14" s="197"/>
      <c r="D14" s="197"/>
      <c r="E14" s="197"/>
      <c r="F14" s="202"/>
      <c r="H14" s="202"/>
      <c r="I14" s="202"/>
      <c r="J14" s="197"/>
      <c r="K14" s="197"/>
      <c r="L14" s="197"/>
    </row>
    <row r="15" spans="1:11" s="205" customFormat="1" ht="15">
      <c r="A15" s="288" t="s">
        <v>242</v>
      </c>
      <c r="E15" s="206"/>
      <c r="G15" s="206"/>
      <c r="H15" s="206"/>
      <c r="I15" s="206"/>
      <c r="J15" s="203"/>
      <c r="K15" s="203"/>
    </row>
    <row r="16" spans="1:11" s="205" customFormat="1" ht="7.5" customHeight="1">
      <c r="A16" s="203"/>
      <c r="B16" s="203"/>
      <c r="C16" s="203"/>
      <c r="E16" s="210"/>
      <c r="F16" s="210"/>
      <c r="G16" s="206"/>
      <c r="H16" s="206"/>
      <c r="I16" s="206"/>
      <c r="J16" s="203"/>
      <c r="K16" s="203"/>
    </row>
    <row r="17" spans="1:11" s="198" customFormat="1" ht="11.25" customHeight="1">
      <c r="A17" s="197"/>
      <c r="B17" s="197"/>
      <c r="C17" s="211" t="s">
        <v>55</v>
      </c>
      <c r="E17" s="201"/>
      <c r="G17" s="201"/>
      <c r="H17" s="201"/>
      <c r="I17" s="201"/>
      <c r="J17" s="197"/>
      <c r="K17" s="197"/>
    </row>
    <row r="18" spans="1:12" s="198" customFormat="1" ht="12.75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</row>
    <row r="19" spans="1:12" s="198" customFormat="1" ht="12.75">
      <c r="A19" s="202" t="s">
        <v>51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1:12" s="198" customFormat="1" ht="12.75">
      <c r="A20" s="197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</row>
    <row r="21" spans="1:12" s="198" customFormat="1" ht="12.75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</row>
    <row r="22" spans="1:12" s="198" customFormat="1" ht="12.75">
      <c r="A22" s="207" t="s">
        <v>63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</row>
    <row r="23" spans="1:12" s="198" customFormat="1" ht="12.75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</row>
    <row r="24" spans="1:12" s="198" customFormat="1" ht="12.75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</row>
    <row r="25" spans="1:12" s="198" customFormat="1" ht="12.75">
      <c r="A25" s="208" t="s">
        <v>15</v>
      </c>
      <c r="B25" s="208"/>
      <c r="C25" s="208"/>
      <c r="D25" s="208"/>
      <c r="E25" s="208"/>
      <c r="F25" s="208"/>
      <c r="G25" s="208"/>
      <c r="H25" s="208" t="s">
        <v>64</v>
      </c>
      <c r="I25" s="207"/>
      <c r="J25" s="207"/>
      <c r="K25" s="207"/>
      <c r="L25" s="207"/>
    </row>
    <row r="26" spans="1:12" s="198" customFormat="1" ht="26.25" customHeight="1">
      <c r="A26" s="207" t="s">
        <v>16</v>
      </c>
      <c r="B26" s="207"/>
      <c r="C26" s="207"/>
      <c r="D26" s="207" t="s">
        <v>17</v>
      </c>
      <c r="E26" s="207"/>
      <c r="F26" s="207"/>
      <c r="G26" s="207"/>
      <c r="I26" s="207"/>
      <c r="J26" s="207"/>
      <c r="K26" s="207"/>
      <c r="L26" s="207"/>
    </row>
    <row r="29" ht="12.75">
      <c r="A29" s="192" t="s">
        <v>103</v>
      </c>
    </row>
  </sheetData>
  <sheetProtection/>
  <mergeCells count="7">
    <mergeCell ref="A1:I1"/>
    <mergeCell ref="A8:D8"/>
    <mergeCell ref="A5:D5"/>
    <mergeCell ref="E5:H5"/>
    <mergeCell ref="E8:H8"/>
    <mergeCell ref="A3:D3"/>
    <mergeCell ref="E3:G3"/>
  </mergeCells>
  <printOptions horizontalCentered="1" verticalCentered="1"/>
  <pageMargins left="0.39" right="0.37" top="0.89" bottom="0.3" header="0.2362204724409449" footer="0.2"/>
  <pageSetup horizontalDpi="600" verticalDpi="600" orientation="landscape" paperSize="9" r:id="rId2"/>
  <headerFooter alignWithMargins="0"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="115" zoomScaleNormal="90" zoomScaleSheetLayoutView="115" zoomScalePageLayoutView="0" workbookViewId="0" topLeftCell="A1">
      <selection activeCell="A13" sqref="A13"/>
    </sheetView>
  </sheetViews>
  <sheetFormatPr defaultColWidth="9.140625" defaultRowHeight="12.75"/>
  <cols>
    <col min="1" max="1" width="25.7109375" style="35" customWidth="1"/>
    <col min="2" max="2" width="16.57421875" style="35" customWidth="1"/>
    <col min="3" max="3" width="15.00390625" style="35" customWidth="1"/>
    <col min="4" max="4" width="17.8515625" style="35" customWidth="1"/>
    <col min="5" max="5" width="18.28125" style="35" customWidth="1"/>
    <col min="6" max="6" width="12.140625" style="35" customWidth="1"/>
    <col min="7" max="7" width="19.140625" style="35" customWidth="1"/>
    <col min="8" max="8" width="12.28125" style="35" customWidth="1"/>
    <col min="9" max="16384" width="9.140625" style="35" customWidth="1"/>
  </cols>
  <sheetData>
    <row r="1" spans="1:9" s="124" customFormat="1" ht="15.75">
      <c r="A1" s="398"/>
      <c r="B1" s="194" t="s">
        <v>243</v>
      </c>
      <c r="D1" s="398"/>
      <c r="E1" s="398"/>
      <c r="F1" s="398"/>
      <c r="G1" s="398"/>
      <c r="H1" s="398"/>
      <c r="I1" s="399"/>
    </row>
    <row r="2" spans="1:9" s="124" customFormat="1" ht="6" customHeight="1">
      <c r="A2" s="398"/>
      <c r="B2" s="398"/>
      <c r="C2" s="398"/>
      <c r="D2" s="398"/>
      <c r="E2" s="398"/>
      <c r="F2" s="398"/>
      <c r="G2" s="398"/>
      <c r="H2" s="398"/>
      <c r="I2" s="399"/>
    </row>
    <row r="3" spans="1:15" s="2" customFormat="1" ht="51" customHeight="1">
      <c r="A3" s="584" t="s">
        <v>194</v>
      </c>
      <c r="B3" s="585"/>
      <c r="C3" s="585"/>
      <c r="D3" s="585"/>
      <c r="E3" s="585"/>
      <c r="F3" s="585"/>
      <c r="G3" s="585"/>
      <c r="H3" s="586"/>
      <c r="I3" s="400"/>
      <c r="J3" s="400"/>
      <c r="K3" s="400"/>
      <c r="L3" s="401"/>
      <c r="M3" s="401"/>
      <c r="N3" s="401"/>
      <c r="O3" s="1"/>
    </row>
    <row r="4" spans="1:8" ht="22.5" customHeight="1">
      <c r="A4" s="587" t="s">
        <v>110</v>
      </c>
      <c r="B4" s="588"/>
      <c r="C4" s="589"/>
      <c r="D4" s="590"/>
      <c r="E4" s="590"/>
      <c r="F4" s="590"/>
      <c r="G4" s="590"/>
      <c r="H4" s="591"/>
    </row>
    <row r="5" spans="1:8" ht="16.5" customHeight="1">
      <c r="A5" s="592" t="s">
        <v>49</v>
      </c>
      <c r="B5" s="593"/>
      <c r="C5" s="593"/>
      <c r="D5" s="593"/>
      <c r="E5" s="593"/>
      <c r="F5" s="593"/>
      <c r="G5" s="593"/>
      <c r="H5" s="594"/>
    </row>
    <row r="6" spans="1:8" s="181" customFormat="1" ht="22.5" customHeight="1">
      <c r="A6" s="595" t="s">
        <v>101</v>
      </c>
      <c r="B6" s="595"/>
      <c r="C6" s="595"/>
      <c r="D6" s="595"/>
      <c r="E6" s="595"/>
      <c r="F6" s="595"/>
      <c r="G6" s="595"/>
      <c r="H6" s="595"/>
    </row>
    <row r="7" spans="1:8" ht="18.75" customHeight="1">
      <c r="A7" s="252" t="s">
        <v>98</v>
      </c>
      <c r="B7" s="250"/>
      <c r="C7" s="251"/>
      <c r="D7"/>
      <c r="E7"/>
      <c r="F7"/>
      <c r="G7"/>
      <c r="H7" s="123"/>
    </row>
    <row r="8" spans="1:8" ht="18.75" customHeight="1">
      <c r="A8" s="402" t="s">
        <v>151</v>
      </c>
      <c r="B8" s="250"/>
      <c r="C8" s="251"/>
      <c r="D8"/>
      <c r="E8"/>
      <c r="F8"/>
      <c r="G8"/>
      <c r="H8" s="123"/>
    </row>
    <row r="9" spans="1:8" ht="18.75" customHeight="1">
      <c r="A9" s="246" t="s">
        <v>97</v>
      </c>
      <c r="B9" s="403">
        <v>1720</v>
      </c>
      <c r="C9" s="251"/>
      <c r="D9"/>
      <c r="E9"/>
      <c r="F9"/>
      <c r="G9"/>
      <c r="H9" s="123"/>
    </row>
    <row r="10" spans="1:8" ht="21.75" customHeight="1">
      <c r="A10" s="169"/>
      <c r="B10" s="253" t="s">
        <v>99</v>
      </c>
      <c r="C10" s="253" t="s">
        <v>180</v>
      </c>
      <c r="D10" s="253" t="s">
        <v>100</v>
      </c>
      <c r="E10" s="249" t="s">
        <v>96</v>
      </c>
      <c r="G10"/>
      <c r="H10" s="123"/>
    </row>
    <row r="11" spans="1:7" ht="22.5" customHeight="1">
      <c r="A11" s="169"/>
      <c r="B11" s="596" t="s">
        <v>135</v>
      </c>
      <c r="C11" s="597"/>
      <c r="D11" s="597"/>
      <c r="E11" s="249"/>
      <c r="F11" s="389"/>
      <c r="G11"/>
    </row>
    <row r="12" spans="1:7" ht="51">
      <c r="A12" s="247" t="s">
        <v>95</v>
      </c>
      <c r="B12" s="246" t="s">
        <v>134</v>
      </c>
      <c r="C12" s="246" t="s">
        <v>179</v>
      </c>
      <c r="D12" s="246" t="s">
        <v>178</v>
      </c>
      <c r="E12" s="246" t="s">
        <v>181</v>
      </c>
      <c r="F12" s="246" t="s">
        <v>195</v>
      </c>
      <c r="G12" s="337" t="s">
        <v>156</v>
      </c>
    </row>
    <row r="13" spans="1:7" ht="15" customHeight="1">
      <c r="A13" s="248"/>
      <c r="B13" s="255">
        <f>+B42</f>
        <v>0</v>
      </c>
      <c r="C13" s="255">
        <f>+E29</f>
        <v>0</v>
      </c>
      <c r="D13" s="255">
        <f>+E36</f>
        <v>0</v>
      </c>
      <c r="E13" s="255">
        <f aca="true" t="shared" si="0" ref="E13:E18">SUM(B13:D13)</f>
        <v>0</v>
      </c>
      <c r="F13" s="256">
        <f>IF(E13&gt;0,E13/$B$9,0)</f>
        <v>0</v>
      </c>
      <c r="G13" s="336"/>
    </row>
    <row r="14" spans="1:7" ht="12.75">
      <c r="A14" s="248"/>
      <c r="B14" s="254"/>
      <c r="C14" s="254"/>
      <c r="D14" s="254"/>
      <c r="E14" s="255">
        <f t="shared" si="0"/>
        <v>0</v>
      </c>
      <c r="F14" s="256">
        <f>IF(E14&gt;0,E14/$B$9,0)</f>
        <v>0</v>
      </c>
      <c r="G14" s="336"/>
    </row>
    <row r="15" spans="1:7" ht="12.75">
      <c r="A15" s="248"/>
      <c r="B15" s="254"/>
      <c r="C15" s="254"/>
      <c r="D15" s="254"/>
      <c r="E15" s="255">
        <f t="shared" si="0"/>
        <v>0</v>
      </c>
      <c r="F15" s="256">
        <f>IF(E15&gt;0,E15/$B$9,0)</f>
        <v>0</v>
      </c>
      <c r="G15" s="336"/>
    </row>
    <row r="16" spans="1:7" ht="12.75">
      <c r="A16" s="248"/>
      <c r="B16" s="254"/>
      <c r="C16" s="254"/>
      <c r="D16" s="254"/>
      <c r="E16" s="255">
        <f t="shared" si="0"/>
        <v>0</v>
      </c>
      <c r="F16" s="256">
        <f>IF(E16&gt;0,E16/$B$9,0)</f>
        <v>0</v>
      </c>
      <c r="G16" s="336"/>
    </row>
    <row r="17" spans="1:7" ht="12.75">
      <c r="A17" s="248"/>
      <c r="B17" s="254"/>
      <c r="C17" s="254"/>
      <c r="D17" s="254"/>
      <c r="E17" s="255">
        <f t="shared" si="0"/>
        <v>0</v>
      </c>
      <c r="F17" s="256">
        <f>IF(E17&gt;0,E17/$B$9,0)</f>
        <v>0</v>
      </c>
      <c r="G17" s="336"/>
    </row>
    <row r="18" spans="1:7" ht="12.75">
      <c r="A18" s="248"/>
      <c r="B18" s="254"/>
      <c r="C18" s="254"/>
      <c r="D18" s="254"/>
      <c r="E18" s="255">
        <f t="shared" si="0"/>
        <v>0</v>
      </c>
      <c r="F18" s="256">
        <f>IF(E18&gt;0,E18/$B$9,0)</f>
        <v>0</v>
      </c>
      <c r="G18" s="336"/>
    </row>
    <row r="19" spans="1:6" ht="12.75">
      <c r="A19" s="19"/>
      <c r="B19"/>
      <c r="C19"/>
      <c r="D19"/>
      <c r="E19"/>
      <c r="F19"/>
    </row>
    <row r="20" spans="1:7" ht="12.75">
      <c r="A20" s="171"/>
      <c r="B20" s="172"/>
      <c r="C20" s="172"/>
      <c r="D20" s="172"/>
      <c r="E20" s="173"/>
      <c r="F20" s="173"/>
      <c r="G20" s="174"/>
    </row>
    <row r="21" spans="1:8" s="4" customFormat="1" ht="20.25" customHeight="1">
      <c r="A21" s="33" t="s">
        <v>52</v>
      </c>
      <c r="B21" s="33"/>
      <c r="C21" s="33"/>
      <c r="D21" s="182"/>
      <c r="E21" s="9"/>
      <c r="F21" s="9"/>
      <c r="G21" s="9"/>
      <c r="H21" s="9"/>
    </row>
    <row r="22" spans="1:8" s="4" customFormat="1" ht="14.25">
      <c r="A22" s="12"/>
      <c r="B22" s="12"/>
      <c r="C22" s="12"/>
      <c r="D22" s="9"/>
      <c r="E22" s="12" t="s">
        <v>13</v>
      </c>
      <c r="F22" s="397"/>
      <c r="G22" s="12"/>
      <c r="H22" s="12"/>
    </row>
    <row r="23" spans="1:8" s="4" customFormat="1" ht="18.75" customHeight="1">
      <c r="A23" s="12"/>
      <c r="B23" s="12"/>
      <c r="C23" s="12"/>
      <c r="D23" s="12"/>
      <c r="E23" s="12" t="s">
        <v>0</v>
      </c>
      <c r="F23" s="397"/>
      <c r="G23" s="12"/>
      <c r="H23" s="12"/>
    </row>
    <row r="24" ht="15.75" customHeight="1"/>
    <row r="25" spans="1:5" s="193" customFormat="1" ht="21.75" customHeight="1">
      <c r="A25" s="195" t="s">
        <v>136</v>
      </c>
      <c r="E25" s="333" t="s">
        <v>137</v>
      </c>
    </row>
    <row r="27" spans="1:5" ht="114.75">
      <c r="A27" s="404" t="s">
        <v>150</v>
      </c>
      <c r="B27" s="404" t="s">
        <v>177</v>
      </c>
      <c r="C27" s="124"/>
      <c r="D27" s="404"/>
      <c r="E27" s="404" t="s">
        <v>152</v>
      </c>
    </row>
    <row r="28" spans="1:6" ht="12.75">
      <c r="A28" s="405" t="s">
        <v>138</v>
      </c>
      <c r="B28" s="406"/>
      <c r="C28" s="124"/>
      <c r="D28" s="405"/>
      <c r="E28" s="406"/>
      <c r="F28" s="334" t="s">
        <v>157</v>
      </c>
    </row>
    <row r="29" spans="1:5" ht="15">
      <c r="A29" s="405" t="s">
        <v>139</v>
      </c>
      <c r="B29" s="406"/>
      <c r="C29" s="124"/>
      <c r="D29" s="407" t="s">
        <v>180</v>
      </c>
      <c r="E29" s="408">
        <f>SUM(E28:E28)</f>
        <v>0</v>
      </c>
    </row>
    <row r="30" spans="1:5" ht="12.75">
      <c r="A30" s="405" t="s">
        <v>140</v>
      </c>
      <c r="B30" s="406"/>
      <c r="C30" s="124"/>
      <c r="D30" s="124"/>
      <c r="E30" s="124"/>
    </row>
    <row r="31" spans="1:5" ht="12.75">
      <c r="A31" s="405" t="s">
        <v>141</v>
      </c>
      <c r="B31" s="406"/>
      <c r="C31" s="124"/>
      <c r="D31" s="124"/>
      <c r="E31" s="124"/>
    </row>
    <row r="32" spans="1:5" ht="12.75">
      <c r="A32" s="405" t="s">
        <v>142</v>
      </c>
      <c r="B32" s="406"/>
      <c r="C32" s="124"/>
      <c r="D32" s="404"/>
      <c r="E32" s="404" t="s">
        <v>153</v>
      </c>
    </row>
    <row r="33" spans="1:7" ht="12.75">
      <c r="A33" s="405" t="s">
        <v>143</v>
      </c>
      <c r="B33" s="406"/>
      <c r="C33" s="124"/>
      <c r="D33" s="405" t="s">
        <v>154</v>
      </c>
      <c r="E33" s="409">
        <f>B42*0.2</f>
        <v>0</v>
      </c>
      <c r="F33" s="336" t="s">
        <v>157</v>
      </c>
      <c r="G33" s="395"/>
    </row>
    <row r="34" spans="1:7" ht="12.75">
      <c r="A34" s="405" t="s">
        <v>144</v>
      </c>
      <c r="B34" s="406"/>
      <c r="C34" s="124"/>
      <c r="D34" s="405" t="s">
        <v>196</v>
      </c>
      <c r="E34" s="409">
        <f>B42*0.05</f>
        <v>0</v>
      </c>
      <c r="F34" s="336" t="s">
        <v>157</v>
      </c>
      <c r="G34" s="395"/>
    </row>
    <row r="35" spans="1:7" ht="12.75">
      <c r="A35" s="405" t="s">
        <v>145</v>
      </c>
      <c r="B35" s="406"/>
      <c r="C35" s="124"/>
      <c r="D35" s="410" t="s">
        <v>164</v>
      </c>
      <c r="E35" s="409"/>
      <c r="F35" s="583" t="s">
        <v>165</v>
      </c>
      <c r="G35" s="583"/>
    </row>
    <row r="36" spans="1:5" ht="15">
      <c r="A36" s="405" t="s">
        <v>146</v>
      </c>
      <c r="B36" s="406"/>
      <c r="C36" s="124"/>
      <c r="D36" s="407" t="s">
        <v>100</v>
      </c>
      <c r="E36" s="408">
        <f>SUM(E33:E35)</f>
        <v>0</v>
      </c>
    </row>
    <row r="37" spans="1:5" ht="12.75">
      <c r="A37" s="405" t="s">
        <v>147</v>
      </c>
      <c r="B37" s="406"/>
      <c r="C37" s="124"/>
      <c r="D37" s="124"/>
      <c r="E37" s="124"/>
    </row>
    <row r="38" spans="1:5" ht="12.75">
      <c r="A38" s="405" t="s">
        <v>148</v>
      </c>
      <c r="B38" s="406"/>
      <c r="C38" s="124"/>
      <c r="D38" s="124"/>
      <c r="E38" s="124"/>
    </row>
    <row r="39" spans="1:5" ht="12.75">
      <c r="A39" s="405" t="s">
        <v>149</v>
      </c>
      <c r="B39" s="406"/>
      <c r="C39" s="124"/>
      <c r="D39" s="124"/>
      <c r="E39" s="124"/>
    </row>
    <row r="40" spans="1:5" ht="15">
      <c r="A40" s="411" t="s">
        <v>182</v>
      </c>
      <c r="B40" s="406"/>
      <c r="C40" s="124"/>
      <c r="D40" s="335" t="s">
        <v>155</v>
      </c>
      <c r="E40" s="408">
        <f>+B42+E29+E36</f>
        <v>0</v>
      </c>
    </row>
    <row r="41" spans="1:5" ht="12.75">
      <c r="A41" s="411" t="s">
        <v>183</v>
      </c>
      <c r="B41" s="406"/>
      <c r="C41" s="124"/>
      <c r="D41" s="124"/>
      <c r="E41" s="124"/>
    </row>
    <row r="42" spans="1:5" ht="15">
      <c r="A42" s="407" t="s">
        <v>166</v>
      </c>
      <c r="B42" s="408">
        <f>SUM(B28:B41)</f>
        <v>0</v>
      </c>
      <c r="C42" s="124"/>
      <c r="D42" s="124"/>
      <c r="E42" s="124"/>
    </row>
    <row r="43" spans="1:5" ht="12.75">
      <c r="A43" s="124"/>
      <c r="B43" s="124"/>
      <c r="C43" s="124"/>
      <c r="D43" s="124"/>
      <c r="E43" s="124"/>
    </row>
    <row r="44" spans="1:8" ht="15">
      <c r="A44" s="33" t="s">
        <v>52</v>
      </c>
      <c r="B44" s="33"/>
      <c r="C44" s="33"/>
      <c r="D44" s="182"/>
      <c r="E44" s="9"/>
      <c r="F44" s="9"/>
      <c r="G44" s="9"/>
      <c r="H44" s="9"/>
    </row>
    <row r="45" spans="1:8" ht="14.25">
      <c r="A45" s="12"/>
      <c r="B45" s="12"/>
      <c r="C45" s="12"/>
      <c r="D45" s="9"/>
      <c r="E45" s="12" t="s">
        <v>13</v>
      </c>
      <c r="F45" s="397"/>
      <c r="G45" s="12"/>
      <c r="H45" s="12"/>
    </row>
    <row r="46" spans="1:8" ht="14.25">
      <c r="A46" s="12"/>
      <c r="B46" s="12"/>
      <c r="C46" s="12"/>
      <c r="D46" s="12"/>
      <c r="E46" s="12" t="s">
        <v>0</v>
      </c>
      <c r="F46" s="397"/>
      <c r="G46" s="12"/>
      <c r="H46" s="12"/>
    </row>
  </sheetData>
  <sheetProtection/>
  <mergeCells count="7">
    <mergeCell ref="F35:G35"/>
    <mergeCell ref="A3:H3"/>
    <mergeCell ref="A4:B4"/>
    <mergeCell ref="C4:H4"/>
    <mergeCell ref="A5:H5"/>
    <mergeCell ref="A6:H6"/>
    <mergeCell ref="B11:D11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80" r:id="rId1"/>
  <headerFooter alignWithMargins="0">
    <oddHeader>&amp;C&amp;G</oddHeader>
    <oddFooter>&amp;CPagina &amp;P</oddFooter>
  </headerFooter>
  <rowBreaks count="1" manualBreakCount="1">
    <brk id="2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19.28125" style="18" customWidth="1"/>
    <col min="2" max="2" width="10.8515625" style="18" customWidth="1"/>
    <col min="3" max="3" width="8.57421875" style="18" customWidth="1"/>
    <col min="4" max="4" width="12.57421875" style="18" customWidth="1"/>
    <col min="5" max="5" width="12.28125" style="4" customWidth="1"/>
    <col min="6" max="8" width="14.140625" style="4" customWidth="1"/>
    <col min="9" max="9" width="13.57421875" style="4" customWidth="1"/>
    <col min="10" max="10" width="12.421875" style="2" customWidth="1"/>
    <col min="11" max="12" width="14.7109375" style="4" customWidth="1"/>
    <col min="13" max="13" width="9.7109375" style="4" customWidth="1"/>
    <col min="14" max="16384" width="9.140625" style="4" customWidth="1"/>
  </cols>
  <sheetData>
    <row r="1" spans="1:15" s="2" customFormat="1" ht="29.25" customHeight="1">
      <c r="A1" s="539" t="s">
        <v>184</v>
      </c>
      <c r="B1" s="540"/>
      <c r="C1" s="540"/>
      <c r="D1" s="540"/>
      <c r="E1" s="540"/>
      <c r="F1" s="540"/>
      <c r="G1" s="540"/>
      <c r="H1" s="540"/>
      <c r="I1" s="540"/>
      <c r="J1" s="540"/>
      <c r="K1" s="541"/>
      <c r="L1" s="1"/>
      <c r="M1" s="1"/>
      <c r="N1" s="1"/>
      <c r="O1" s="1"/>
    </row>
    <row r="2" spans="1:11" s="2" customFormat="1" ht="29.25" customHeight="1">
      <c r="A2" s="608" t="s">
        <v>110</v>
      </c>
      <c r="B2" s="609"/>
      <c r="C2" s="609"/>
      <c r="D2" s="609"/>
      <c r="E2" s="610"/>
      <c r="F2" s="611"/>
      <c r="G2" s="612"/>
      <c r="H2" s="612"/>
      <c r="I2" s="612"/>
      <c r="J2" s="613"/>
      <c r="K2" s="1"/>
    </row>
    <row r="3" spans="1:10" s="2" customFormat="1" ht="29.25" customHeight="1">
      <c r="A3" s="551" t="s">
        <v>49</v>
      </c>
      <c r="B3" s="552"/>
      <c r="C3" s="552"/>
      <c r="D3" s="552"/>
      <c r="E3" s="552"/>
      <c r="F3" s="552"/>
      <c r="G3" s="552"/>
      <c r="H3" s="552"/>
      <c r="I3" s="552"/>
      <c r="J3" s="607"/>
    </row>
    <row r="4" spans="1:11" s="2" customFormat="1" ht="33" customHeight="1" thickBot="1">
      <c r="A4" s="624" t="s">
        <v>191</v>
      </c>
      <c r="B4" s="625"/>
      <c r="C4" s="625"/>
      <c r="D4" s="625"/>
      <c r="E4" s="625"/>
      <c r="F4" s="625"/>
      <c r="G4" s="625"/>
      <c r="H4" s="625"/>
      <c r="I4" s="625"/>
      <c r="J4" s="625"/>
      <c r="K4" s="1"/>
    </row>
    <row r="5" spans="1:10" s="2" customFormat="1" ht="4.5" customHeight="1" thickBot="1">
      <c r="A5" s="175"/>
      <c r="B5" s="176"/>
      <c r="C5" s="176"/>
      <c r="D5" s="177"/>
      <c r="E5" s="177"/>
      <c r="F5" s="177"/>
      <c r="G5" s="177"/>
      <c r="H5" s="177"/>
      <c r="I5" s="177"/>
      <c r="J5" s="178"/>
    </row>
    <row r="6" spans="1:15" ht="24.75" customHeight="1" thickBot="1">
      <c r="A6" s="626" t="s">
        <v>107</v>
      </c>
      <c r="B6" s="601" t="s">
        <v>158</v>
      </c>
      <c r="C6" s="602"/>
      <c r="D6" s="598" t="s">
        <v>4</v>
      </c>
      <c r="E6" s="599"/>
      <c r="F6" s="599"/>
      <c r="G6" s="598" t="s">
        <v>123</v>
      </c>
      <c r="H6" s="600"/>
      <c r="I6" s="598" t="s">
        <v>105</v>
      </c>
      <c r="J6" s="600"/>
      <c r="K6" s="622" t="s">
        <v>27</v>
      </c>
      <c r="L6" s="522"/>
      <c r="M6" s="623"/>
      <c r="N6" s="2"/>
      <c r="O6" s="2"/>
    </row>
    <row r="7" spans="1:15" ht="43.5" customHeight="1" thickBot="1">
      <c r="A7" s="627"/>
      <c r="B7" s="603"/>
      <c r="C7" s="604"/>
      <c r="D7" s="27" t="s">
        <v>104</v>
      </c>
      <c r="E7" s="29" t="s">
        <v>5</v>
      </c>
      <c r="F7" s="29" t="s">
        <v>122</v>
      </c>
      <c r="G7" s="28" t="s">
        <v>21</v>
      </c>
      <c r="H7" s="78" t="s">
        <v>22</v>
      </c>
      <c r="I7" s="27" t="s">
        <v>106</v>
      </c>
      <c r="J7" s="30" t="s">
        <v>5</v>
      </c>
      <c r="K7" s="96" t="s">
        <v>23</v>
      </c>
      <c r="L7" s="96" t="s">
        <v>24</v>
      </c>
      <c r="M7" s="92" t="s">
        <v>128</v>
      </c>
      <c r="N7" s="2"/>
      <c r="O7" s="2"/>
    </row>
    <row r="8" spans="1:15" ht="25.5" customHeight="1">
      <c r="A8" s="88"/>
      <c r="B8" s="605"/>
      <c r="C8" s="606"/>
      <c r="D8" s="58"/>
      <c r="E8" s="73"/>
      <c r="F8" s="74"/>
      <c r="G8" s="79">
        <f>'SB_ AMMORTAM'!L8</f>
        <v>0</v>
      </c>
      <c r="H8" s="79"/>
      <c r="I8" s="55"/>
      <c r="J8" s="75"/>
      <c r="K8" s="97"/>
      <c r="L8" s="97"/>
      <c r="M8" s="93"/>
      <c r="N8" s="2"/>
      <c r="O8" s="2"/>
    </row>
    <row r="9" spans="1:13" ht="25.5" customHeight="1">
      <c r="A9" s="89"/>
      <c r="B9" s="618"/>
      <c r="C9" s="619"/>
      <c r="D9" s="62"/>
      <c r="E9" s="42"/>
      <c r="F9" s="80"/>
      <c r="G9" s="81"/>
      <c r="H9" s="81"/>
      <c r="I9" s="45"/>
      <c r="J9" s="63"/>
      <c r="K9" s="98"/>
      <c r="L9" s="98"/>
      <c r="M9" s="94"/>
    </row>
    <row r="10" spans="1:13" ht="25.5" customHeight="1">
      <c r="A10" s="90"/>
      <c r="B10" s="618"/>
      <c r="C10" s="619"/>
      <c r="D10" s="65"/>
      <c r="E10" s="41"/>
      <c r="F10" s="82"/>
      <c r="G10" s="83"/>
      <c r="H10" s="83"/>
      <c r="I10" s="56"/>
      <c r="J10" s="67"/>
      <c r="K10" s="98"/>
      <c r="L10" s="98"/>
      <c r="M10" s="94"/>
    </row>
    <row r="11" spans="1:13" ht="25.5" customHeight="1">
      <c r="A11" s="90"/>
      <c r="B11" s="618"/>
      <c r="C11" s="619"/>
      <c r="D11" s="65"/>
      <c r="E11" s="41"/>
      <c r="F11" s="82"/>
      <c r="G11" s="83"/>
      <c r="H11" s="83"/>
      <c r="I11" s="56"/>
      <c r="J11" s="67"/>
      <c r="K11" s="98"/>
      <c r="L11" s="98"/>
      <c r="M11" s="94"/>
    </row>
    <row r="12" spans="1:13" ht="25.5" customHeight="1" thickBot="1">
      <c r="A12" s="91"/>
      <c r="B12" s="615"/>
      <c r="C12" s="616"/>
      <c r="D12" s="68"/>
      <c r="E12" s="69"/>
      <c r="F12" s="84"/>
      <c r="G12" s="85"/>
      <c r="H12" s="85"/>
      <c r="I12" s="57"/>
      <c r="J12" s="70"/>
      <c r="K12" s="101"/>
      <c r="L12" s="102"/>
      <c r="M12" s="95"/>
    </row>
    <row r="13" spans="1:12" ht="25.5" customHeight="1" thickBot="1">
      <c r="A13" s="71"/>
      <c r="B13" s="71"/>
      <c r="C13" s="71"/>
      <c r="D13" s="620" t="s">
        <v>1</v>
      </c>
      <c r="E13" s="621"/>
      <c r="F13" s="296"/>
      <c r="G13" s="297">
        <f>SUM(G8:G12)</f>
        <v>0</v>
      </c>
      <c r="H13" s="297">
        <f>SUM(H8:H12)</f>
        <v>0</v>
      </c>
      <c r="I13" s="31"/>
      <c r="J13" s="31"/>
      <c r="K13" s="100">
        <f>SUM(K8:K12)</f>
        <v>0</v>
      </c>
      <c r="L13" s="100">
        <f>SUM(L8:L12)</f>
        <v>0</v>
      </c>
    </row>
    <row r="14" spans="1:10" ht="14.25">
      <c r="A14" s="5"/>
      <c r="B14" s="6"/>
      <c r="C14" s="7"/>
      <c r="D14" s="9"/>
      <c r="E14" s="10"/>
      <c r="F14" s="10"/>
      <c r="G14" s="10"/>
      <c r="H14" s="10"/>
      <c r="I14" s="32"/>
      <c r="J14" s="10"/>
    </row>
    <row r="15" spans="1:10" ht="14.25">
      <c r="A15" s="5"/>
      <c r="B15" s="6"/>
      <c r="C15" s="7"/>
      <c r="D15" s="9"/>
      <c r="E15" s="10"/>
      <c r="F15" s="10"/>
      <c r="G15" s="10"/>
      <c r="H15" s="10"/>
      <c r="I15" s="32"/>
      <c r="J15" s="10"/>
    </row>
    <row r="16" spans="1:10" ht="15" customHeight="1">
      <c r="A16" s="617" t="s">
        <v>159</v>
      </c>
      <c r="B16" s="617"/>
      <c r="C16" s="617"/>
      <c r="D16" s="617"/>
      <c r="E16" s="617"/>
      <c r="F16" s="617"/>
      <c r="G16" s="617"/>
      <c r="H16" s="617"/>
      <c r="I16" s="617"/>
      <c r="J16" s="617"/>
    </row>
    <row r="17" spans="1:10" ht="21.75" customHeight="1">
      <c r="A17" s="617" t="s">
        <v>210</v>
      </c>
      <c r="B17" s="617"/>
      <c r="C17" s="617"/>
      <c r="D17" s="617"/>
      <c r="E17" s="617"/>
      <c r="F17" s="617"/>
      <c r="G17" s="617"/>
      <c r="H17" s="617"/>
      <c r="I17" s="617"/>
      <c r="J17" s="617"/>
    </row>
    <row r="18" spans="1:10" ht="21.75" customHeight="1">
      <c r="A18" s="292"/>
      <c r="B18" s="292"/>
      <c r="C18" s="292"/>
      <c r="D18" s="292"/>
      <c r="E18" s="292"/>
      <c r="F18" s="292"/>
      <c r="G18" s="292"/>
      <c r="H18" s="292"/>
      <c r="I18" s="292"/>
      <c r="J18" s="292"/>
    </row>
    <row r="19" spans="1:10" ht="24" customHeight="1">
      <c r="A19" s="13" t="s">
        <v>50</v>
      </c>
      <c r="B19" s="14"/>
      <c r="C19" s="15"/>
      <c r="D19" s="15"/>
      <c r="E19" s="10"/>
      <c r="F19" s="10"/>
      <c r="G19" s="10"/>
      <c r="H19" s="10"/>
      <c r="I19" s="10"/>
      <c r="J19" s="10"/>
    </row>
    <row r="20" spans="1:10" ht="15">
      <c r="A20" s="15"/>
      <c r="B20" s="15"/>
      <c r="C20" s="15"/>
      <c r="D20" s="15"/>
      <c r="E20" s="10"/>
      <c r="F20" s="10"/>
      <c r="G20" s="10"/>
      <c r="H20" s="10"/>
      <c r="I20" s="10"/>
      <c r="J20" s="10"/>
    </row>
    <row r="21" spans="1:10" ht="14.25">
      <c r="A21" s="9"/>
      <c r="B21" s="9"/>
      <c r="C21" s="10"/>
      <c r="D21" s="9"/>
      <c r="E21" s="10"/>
      <c r="F21" s="10"/>
      <c r="G21" s="10"/>
      <c r="H21" s="10"/>
      <c r="I21" s="10"/>
      <c r="J21" s="10"/>
    </row>
    <row r="22" spans="1:10" ht="15">
      <c r="A22" s="614"/>
      <c r="B22" s="614"/>
      <c r="C22" s="10"/>
      <c r="D22" s="9"/>
      <c r="F22" s="54"/>
      <c r="G22" s="54"/>
      <c r="H22" s="54"/>
      <c r="J22" s="77" t="s">
        <v>13</v>
      </c>
    </row>
    <row r="23" spans="1:10" ht="15">
      <c r="A23" s="15"/>
      <c r="B23" s="15"/>
      <c r="C23" s="10"/>
      <c r="D23" s="9"/>
      <c r="E23" s="16"/>
      <c r="F23" s="16"/>
      <c r="G23" s="16"/>
      <c r="H23" s="16"/>
      <c r="I23" s="16"/>
      <c r="J23" s="10"/>
    </row>
    <row r="24" spans="1:10" ht="15">
      <c r="A24" s="16"/>
      <c r="B24" s="16"/>
      <c r="C24" s="10"/>
      <c r="D24" s="9"/>
      <c r="F24" s="16" t="s">
        <v>0</v>
      </c>
      <c r="H24" s="16"/>
      <c r="I24" s="16"/>
      <c r="J24" s="10"/>
    </row>
    <row r="25" spans="1:10" ht="15">
      <c r="A25" s="15"/>
      <c r="B25" s="15"/>
      <c r="C25" s="16"/>
      <c r="D25" s="9"/>
      <c r="E25" s="17"/>
      <c r="F25" s="10"/>
      <c r="G25" s="10"/>
      <c r="H25" s="10"/>
      <c r="I25" s="10"/>
      <c r="J25" s="10"/>
    </row>
    <row r="26" ht="14.25">
      <c r="E26" s="2"/>
    </row>
    <row r="27" ht="14.25">
      <c r="E27" s="2"/>
    </row>
    <row r="28" ht="14.25">
      <c r="E28" s="2"/>
    </row>
    <row r="29" ht="14.25">
      <c r="E29" s="2"/>
    </row>
  </sheetData>
  <sheetProtection/>
  <mergeCells count="20">
    <mergeCell ref="A2:E2"/>
    <mergeCell ref="F2:J2"/>
    <mergeCell ref="A1:K1"/>
    <mergeCell ref="A22:B22"/>
    <mergeCell ref="B12:C12"/>
    <mergeCell ref="A16:J16"/>
    <mergeCell ref="B11:C11"/>
    <mergeCell ref="D13:E13"/>
    <mergeCell ref="A17:J17"/>
    <mergeCell ref="B10:C10"/>
    <mergeCell ref="K6:M6"/>
    <mergeCell ref="G6:H6"/>
    <mergeCell ref="A4:J4"/>
    <mergeCell ref="A6:A7"/>
    <mergeCell ref="B9:C9"/>
    <mergeCell ref="D6:F6"/>
    <mergeCell ref="I6:J6"/>
    <mergeCell ref="B6:C7"/>
    <mergeCell ref="B8:C8"/>
    <mergeCell ref="A3:J3"/>
  </mergeCells>
  <printOptions horizontalCentered="1"/>
  <pageMargins left="0.31496062992125984" right="0.31496062992125984" top="0.6692913385826772" bottom="0.4724409448818898" header="0.2755905511811024" footer="0.35433070866141736"/>
  <pageSetup fitToHeight="1" fitToWidth="1" horizontalDpi="600" verticalDpi="600" orientation="landscape" paperSize="9" scale="84" r:id="rId1"/>
  <headerFooter alignWithMargins="0">
    <oddHeader>&amp;RSCHEDA SB - STRUMENTAZIONE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8"/>
  <sheetViews>
    <sheetView showGridLines="0" view="pageBreakPreview" zoomScale="85" zoomScaleSheetLayoutView="85" zoomScalePageLayoutView="0" workbookViewId="0" topLeftCell="A1">
      <selection activeCell="A8" sqref="A8"/>
    </sheetView>
  </sheetViews>
  <sheetFormatPr defaultColWidth="9.140625" defaultRowHeight="12.75"/>
  <cols>
    <col min="1" max="1" width="23.140625" style="18" customWidth="1"/>
    <col min="2" max="2" width="12.57421875" style="18" customWidth="1"/>
    <col min="3" max="3" width="13.7109375" style="18" customWidth="1"/>
    <col min="4" max="4" width="14.140625" style="18" customWidth="1"/>
    <col min="5" max="5" width="14.421875" style="4" customWidth="1"/>
    <col min="6" max="6" width="13.57421875" style="4" customWidth="1"/>
    <col min="7" max="7" width="14.140625" style="4" customWidth="1"/>
    <col min="8" max="9" width="12.00390625" style="4" customWidth="1"/>
    <col min="10" max="10" width="10.57421875" style="4" customWidth="1"/>
    <col min="11" max="11" width="10.8515625" style="2" customWidth="1"/>
    <col min="12" max="12" width="12.57421875" style="4" customWidth="1"/>
    <col min="13" max="13" width="13.140625" style="4" customWidth="1"/>
    <col min="14" max="14" width="51.8515625" style="4" customWidth="1"/>
    <col min="15" max="16384" width="9.140625" style="4" customWidth="1"/>
  </cols>
  <sheetData>
    <row r="1" spans="1:15" s="2" customFormat="1" ht="29.25" customHeight="1" thickBot="1">
      <c r="A1" s="539" t="s">
        <v>184</v>
      </c>
      <c r="B1" s="540"/>
      <c r="C1" s="540"/>
      <c r="D1" s="540"/>
      <c r="E1" s="540"/>
      <c r="F1" s="540"/>
      <c r="G1" s="540"/>
      <c r="H1" s="540"/>
      <c r="I1" s="540"/>
      <c r="J1" s="540"/>
      <c r="K1" s="541"/>
      <c r="L1" s="1"/>
      <c r="M1" s="1"/>
      <c r="N1" s="1"/>
      <c r="O1" s="1"/>
    </row>
    <row r="2" spans="1:11" s="2" customFormat="1" ht="29.25" customHeight="1" thickBot="1">
      <c r="A2" s="628" t="s">
        <v>109</v>
      </c>
      <c r="B2" s="629"/>
      <c r="C2" s="630"/>
      <c r="D2" s="575"/>
      <c r="E2" s="576"/>
      <c r="F2" s="576"/>
      <c r="G2" s="576"/>
      <c r="H2" s="576"/>
      <c r="I2" s="576"/>
      <c r="J2" s="576"/>
      <c r="K2" s="577"/>
    </row>
    <row r="3" spans="1:11" s="2" customFormat="1" ht="7.5" customHeight="1">
      <c r="A3" s="179"/>
      <c r="B3" s="179"/>
      <c r="C3" s="179"/>
      <c r="D3" s="180"/>
      <c r="E3" s="180"/>
      <c r="F3" s="180"/>
      <c r="G3" s="180"/>
      <c r="H3" s="180"/>
      <c r="I3" s="180"/>
      <c r="J3" s="180"/>
      <c r="K3" s="180"/>
    </row>
    <row r="4" spans="1:11" s="2" customFormat="1" ht="21" customHeight="1">
      <c r="A4" s="551" t="s">
        <v>49</v>
      </c>
      <c r="B4" s="552"/>
      <c r="C4" s="552"/>
      <c r="D4" s="552"/>
      <c r="E4" s="552"/>
      <c r="F4" s="552"/>
      <c r="G4" s="552"/>
      <c r="H4" s="552"/>
      <c r="I4" s="552"/>
      <c r="J4" s="607"/>
      <c r="K4" s="180"/>
    </row>
    <row r="5" spans="1:13" s="124" customFormat="1" ht="30" customHeight="1" thickBot="1">
      <c r="A5" s="631" t="s">
        <v>108</v>
      </c>
      <c r="B5" s="631"/>
      <c r="C5" s="631"/>
      <c r="D5" s="631"/>
      <c r="E5" s="631"/>
      <c r="F5" s="631"/>
      <c r="G5" s="631"/>
      <c r="H5" s="631"/>
      <c r="I5" s="631"/>
      <c r="J5" s="631"/>
      <c r="K5" s="293"/>
      <c r="L5" s="293"/>
      <c r="M5" s="293"/>
    </row>
    <row r="6" spans="1:13" s="124" customFormat="1" ht="14.25" thickBot="1" thickTop="1">
      <c r="A6" s="125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  <c r="H6" s="126">
        <v>8</v>
      </c>
      <c r="I6" s="126">
        <v>9</v>
      </c>
      <c r="J6" s="126">
        <v>10</v>
      </c>
      <c r="K6" s="126">
        <v>11</v>
      </c>
      <c r="L6" s="126">
        <v>12</v>
      </c>
      <c r="M6" s="127">
        <v>13</v>
      </c>
    </row>
    <row r="7" spans="1:16" s="133" customFormat="1" ht="69" customHeight="1" thickBot="1" thickTop="1">
      <c r="A7" s="128" t="s">
        <v>29</v>
      </c>
      <c r="B7" s="129" t="s">
        <v>30</v>
      </c>
      <c r="C7" s="129" t="s">
        <v>44</v>
      </c>
      <c r="D7" s="129" t="s">
        <v>45</v>
      </c>
      <c r="E7" s="130" t="s">
        <v>111</v>
      </c>
      <c r="F7" s="129" t="s">
        <v>112</v>
      </c>
      <c r="G7" s="131" t="s">
        <v>46</v>
      </c>
      <c r="H7" s="129" t="s">
        <v>53</v>
      </c>
      <c r="I7" s="131" t="s">
        <v>31</v>
      </c>
      <c r="J7" s="129" t="s">
        <v>48</v>
      </c>
      <c r="K7" s="131" t="s">
        <v>32</v>
      </c>
      <c r="L7" s="131" t="s">
        <v>33</v>
      </c>
      <c r="M7" s="131" t="s">
        <v>34</v>
      </c>
      <c r="N7" s="132"/>
      <c r="O7" s="132"/>
      <c r="P7" s="132"/>
    </row>
    <row r="8" spans="1:15" s="124" customFormat="1" ht="15" customHeight="1" thickTop="1">
      <c r="A8" s="135"/>
      <c r="B8" s="136"/>
      <c r="C8" s="137"/>
      <c r="D8" s="137"/>
      <c r="E8" s="136"/>
      <c r="F8" s="138"/>
      <c r="G8" s="139"/>
      <c r="H8" s="183"/>
      <c r="I8" s="294">
        <f>IF(H8="",0,F8*G8*H8/360)</f>
        <v>0</v>
      </c>
      <c r="J8" s="141"/>
      <c r="K8" s="294">
        <f>I8*J8</f>
        <v>0</v>
      </c>
      <c r="L8" s="418"/>
      <c r="M8" s="142"/>
      <c r="N8" s="134"/>
      <c r="O8" s="134"/>
    </row>
    <row r="9" spans="1:15" s="124" customFormat="1" ht="15" customHeight="1">
      <c r="A9" s="135"/>
      <c r="B9" s="136"/>
      <c r="C9" s="137"/>
      <c r="D9" s="137"/>
      <c r="E9" s="136"/>
      <c r="F9" s="138"/>
      <c r="G9" s="139"/>
      <c r="H9" s="140"/>
      <c r="I9" s="294">
        <f>IF(H9="",0,F9*G9*H9/360)</f>
        <v>0</v>
      </c>
      <c r="J9" s="141"/>
      <c r="K9" s="294">
        <f>I9*J9</f>
        <v>0</v>
      </c>
      <c r="L9" s="141"/>
      <c r="M9" s="142"/>
      <c r="N9" s="134"/>
      <c r="O9" s="134"/>
    </row>
    <row r="10" spans="1:16" s="124" customFormat="1" ht="15" customHeight="1">
      <c r="A10" s="143"/>
      <c r="B10" s="144"/>
      <c r="C10" s="145"/>
      <c r="D10" s="145"/>
      <c r="E10" s="144"/>
      <c r="F10" s="146"/>
      <c r="G10" s="147"/>
      <c r="H10" s="148"/>
      <c r="I10" s="294">
        <f>IF(H10="",0,F10*G10*H10/360)</f>
        <v>0</v>
      </c>
      <c r="J10" s="141"/>
      <c r="K10" s="294">
        <f>I10*J10</f>
        <v>0</v>
      </c>
      <c r="L10" s="149"/>
      <c r="M10" s="150"/>
      <c r="N10" s="134"/>
      <c r="O10" s="134"/>
      <c r="P10" s="134"/>
    </row>
    <row r="11" spans="1:16" s="124" customFormat="1" ht="15" customHeight="1">
      <c r="A11" s="143"/>
      <c r="B11" s="144"/>
      <c r="C11" s="145"/>
      <c r="D11" s="145"/>
      <c r="E11" s="144"/>
      <c r="F11" s="146"/>
      <c r="G11" s="147"/>
      <c r="H11" s="148"/>
      <c r="I11" s="294">
        <f>IF(H11="",0,F11*G11*H11/360)</f>
        <v>0</v>
      </c>
      <c r="J11" s="141"/>
      <c r="K11" s="294">
        <f>I11*J11</f>
        <v>0</v>
      </c>
      <c r="L11" s="149"/>
      <c r="M11" s="150"/>
      <c r="N11" s="134"/>
      <c r="O11" s="134"/>
      <c r="P11" s="134"/>
    </row>
    <row r="12" spans="1:16" s="124" customFormat="1" ht="15" customHeight="1" thickBot="1">
      <c r="A12" s="151"/>
      <c r="B12" s="152"/>
      <c r="C12" s="153"/>
      <c r="D12" s="153"/>
      <c r="E12" s="154"/>
      <c r="F12" s="155"/>
      <c r="G12" s="156"/>
      <c r="H12" s="157"/>
      <c r="I12" s="295">
        <f>IF(H12="",0,F12*G12*H12/360)</f>
        <v>0</v>
      </c>
      <c r="J12" s="158"/>
      <c r="K12" s="295">
        <f>I12*J12</f>
        <v>0</v>
      </c>
      <c r="L12" s="159"/>
      <c r="M12" s="160"/>
      <c r="N12" s="134"/>
      <c r="O12" s="134"/>
      <c r="P12" s="134"/>
    </row>
    <row r="13" spans="1:17" s="124" customFormat="1" ht="13.5" thickTop="1">
      <c r="A13" s="161"/>
      <c r="B13" s="161"/>
      <c r="C13" s="161"/>
      <c r="D13" s="162"/>
      <c r="E13" s="134"/>
      <c r="F13" s="163"/>
      <c r="G13" s="164"/>
      <c r="H13" s="164"/>
      <c r="I13" s="165"/>
      <c r="J13" s="134"/>
      <c r="K13" s="134"/>
      <c r="L13" s="164"/>
      <c r="O13" s="134"/>
      <c r="P13" s="134"/>
      <c r="Q13" s="134"/>
    </row>
    <row r="14" spans="1:17" s="124" customFormat="1" ht="12.75">
      <c r="A14" s="161"/>
      <c r="B14" s="161"/>
      <c r="C14" s="161"/>
      <c r="D14" s="162"/>
      <c r="E14" s="134"/>
      <c r="F14" s="163"/>
      <c r="G14" s="164"/>
      <c r="H14" s="164"/>
      <c r="I14" s="165"/>
      <c r="J14" s="134"/>
      <c r="K14" s="134"/>
      <c r="L14" s="164"/>
      <c r="O14" s="134"/>
      <c r="P14" s="134"/>
      <c r="Q14" s="134"/>
    </row>
    <row r="15" spans="1:12" s="124" customFormat="1" ht="19.5" customHeight="1">
      <c r="A15" s="167" t="s">
        <v>35</v>
      </c>
      <c r="D15" s="166"/>
      <c r="F15" s="38"/>
      <c r="G15" s="166"/>
      <c r="H15" s="166"/>
      <c r="I15" s="36"/>
      <c r="L15" s="166"/>
    </row>
    <row r="16" spans="1:12" s="124" customFormat="1" ht="12.75">
      <c r="A16" s="167" t="s">
        <v>36</v>
      </c>
      <c r="D16" s="166"/>
      <c r="F16" s="38"/>
      <c r="G16" s="166"/>
      <c r="H16" s="166"/>
      <c r="I16" s="36"/>
      <c r="L16" s="166"/>
    </row>
    <row r="17" spans="1:12" s="124" customFormat="1" ht="12.75">
      <c r="A17" s="167" t="s">
        <v>113</v>
      </c>
      <c r="D17" s="166"/>
      <c r="F17" s="38"/>
      <c r="G17" s="166"/>
      <c r="H17" s="166"/>
      <c r="I17" s="36"/>
      <c r="L17" s="166"/>
    </row>
    <row r="18" spans="1:12" s="124" customFormat="1" ht="12.75">
      <c r="A18" s="167" t="s">
        <v>47</v>
      </c>
      <c r="D18" s="166"/>
      <c r="F18" s="38"/>
      <c r="G18" s="166"/>
      <c r="H18" s="166"/>
      <c r="I18" s="36"/>
      <c r="L18" s="166"/>
    </row>
    <row r="19" spans="1:12" s="124" customFormat="1" ht="12.75">
      <c r="A19" s="167" t="s">
        <v>56</v>
      </c>
      <c r="D19" s="166"/>
      <c r="F19" s="38"/>
      <c r="G19" s="166"/>
      <c r="H19" s="166"/>
      <c r="I19" s="36"/>
      <c r="L19" s="166"/>
    </row>
    <row r="20" spans="1:12" s="124" customFormat="1" ht="12.75">
      <c r="A20" s="167" t="s">
        <v>37</v>
      </c>
      <c r="D20" s="166"/>
      <c r="F20" s="38"/>
      <c r="G20" s="166"/>
      <c r="H20" s="166"/>
      <c r="I20" s="36"/>
      <c r="L20" s="166"/>
    </row>
    <row r="21" spans="1:12" s="124" customFormat="1" ht="12.75">
      <c r="A21" s="167" t="s">
        <v>38</v>
      </c>
      <c r="D21" s="166"/>
      <c r="F21" s="38"/>
      <c r="G21" s="166"/>
      <c r="H21" s="166"/>
      <c r="I21" s="36"/>
      <c r="L21" s="166"/>
    </row>
    <row r="22" spans="1:12" s="124" customFormat="1" ht="12.75">
      <c r="A22" s="167" t="s">
        <v>39</v>
      </c>
      <c r="D22" s="166"/>
      <c r="F22" s="38"/>
      <c r="G22" s="166"/>
      <c r="H22" s="166"/>
      <c r="I22" s="36"/>
      <c r="L22" s="166"/>
    </row>
    <row r="24" spans="1:12" ht="19.5" customHeight="1">
      <c r="A24" s="13" t="s">
        <v>54</v>
      </c>
      <c r="B24" s="14"/>
      <c r="C24" s="15"/>
      <c r="D24" s="15"/>
      <c r="E24" s="9"/>
      <c r="F24" s="10"/>
      <c r="G24" s="10"/>
      <c r="H24" s="10"/>
      <c r="I24" s="10"/>
      <c r="J24" s="10"/>
      <c r="K24" s="10"/>
      <c r="L24" s="10"/>
    </row>
    <row r="25" spans="1:12" ht="15">
      <c r="A25" s="15"/>
      <c r="B25" s="15"/>
      <c r="C25" s="15"/>
      <c r="D25" s="15"/>
      <c r="E25" s="9"/>
      <c r="F25" s="10"/>
      <c r="G25" s="10"/>
      <c r="H25" s="10"/>
      <c r="I25" s="10"/>
      <c r="J25" s="10"/>
      <c r="K25" s="10"/>
      <c r="L25" s="10"/>
    </row>
    <row r="26" spans="1:12" ht="15">
      <c r="A26" s="614"/>
      <c r="B26" s="614"/>
      <c r="C26" s="10"/>
      <c r="D26" s="9"/>
      <c r="E26" s="9"/>
      <c r="G26" s="54"/>
      <c r="H26" s="54"/>
      <c r="I26" s="54"/>
      <c r="K26" s="54"/>
      <c r="L26" s="77" t="s">
        <v>13</v>
      </c>
    </row>
    <row r="27" spans="1:12" ht="15">
      <c r="A27" s="122"/>
      <c r="B27" s="122"/>
      <c r="C27" s="10"/>
      <c r="D27" s="9"/>
      <c r="E27" s="9"/>
      <c r="G27" s="54"/>
      <c r="H27" s="54"/>
      <c r="I27" s="54"/>
      <c r="K27" s="54"/>
      <c r="L27" s="77"/>
    </row>
    <row r="28" spans="1:12" ht="15">
      <c r="A28" s="16"/>
      <c r="B28" s="16"/>
      <c r="C28" s="10"/>
      <c r="D28" s="9"/>
      <c r="E28" s="9"/>
      <c r="G28" s="16"/>
      <c r="H28" s="16" t="s">
        <v>0</v>
      </c>
      <c r="I28" s="16"/>
      <c r="J28" s="16"/>
      <c r="K28" s="10"/>
      <c r="L28" s="10"/>
    </row>
  </sheetData>
  <sheetProtection/>
  <mergeCells count="6">
    <mergeCell ref="A26:B26"/>
    <mergeCell ref="D2:K2"/>
    <mergeCell ref="A1:K1"/>
    <mergeCell ref="A2:C2"/>
    <mergeCell ref="A4:J4"/>
    <mergeCell ref="A5:J5"/>
  </mergeCells>
  <dataValidations count="1">
    <dataValidation type="decimal" allowBlank="1" showInputMessage="1" showErrorMessage="1" sqref="J8:J12 G8:G12">
      <formula1>0</formula1>
      <formula2>1</formula2>
    </dataValidation>
  </dataValidations>
  <printOptions horizontalCentered="1"/>
  <pageMargins left="0.31496062992125984" right="0.31496062992125984" top="0.5511811023622047" bottom="0.2755905511811024" header="0.2362204724409449" footer="0.1968503937007874"/>
  <pageSetup horizontalDpi="600" verticalDpi="600" orientation="landscape" paperSize="9" scale="80" r:id="rId1"/>
  <headerFooter alignWithMargins="0">
    <oddHeader>&amp;RScheda SB_AMMORTAM - Calcolo del valore di ammortamento della strumentazione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view="pageBreakPreview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15.8515625" style="18" customWidth="1"/>
    <col min="2" max="2" width="12.57421875" style="18" customWidth="1"/>
    <col min="3" max="3" width="12.8515625" style="18" customWidth="1"/>
    <col min="4" max="4" width="11.8515625" style="18" customWidth="1"/>
    <col min="5" max="5" width="10.140625" style="4" bestFit="1" customWidth="1"/>
    <col min="6" max="6" width="14.57421875" style="4" bestFit="1" customWidth="1"/>
    <col min="7" max="8" width="14.140625" style="4" customWidth="1"/>
    <col min="9" max="9" width="12.57421875" style="4" customWidth="1"/>
    <col min="10" max="10" width="11.00390625" style="2" customWidth="1"/>
    <col min="11" max="12" width="13.421875" style="4" customWidth="1"/>
    <col min="13" max="13" width="8.140625" style="4" customWidth="1"/>
    <col min="14" max="16384" width="9.140625" style="4" customWidth="1"/>
  </cols>
  <sheetData>
    <row r="1" spans="1:15" s="2" customFormat="1" ht="29.25" customHeight="1">
      <c r="A1" s="539" t="s">
        <v>184</v>
      </c>
      <c r="B1" s="540"/>
      <c r="C1" s="540"/>
      <c r="D1" s="540"/>
      <c r="E1" s="540"/>
      <c r="F1" s="540"/>
      <c r="G1" s="540"/>
      <c r="H1" s="540"/>
      <c r="I1" s="540"/>
      <c r="J1" s="540"/>
      <c r="K1" s="541"/>
      <c r="L1" s="1"/>
      <c r="M1" s="1"/>
      <c r="N1" s="1"/>
      <c r="O1" s="1"/>
    </row>
    <row r="2" spans="1:10" s="2" customFormat="1" ht="29.25" customHeight="1" thickBot="1">
      <c r="A2" s="632" t="s">
        <v>110</v>
      </c>
      <c r="B2" s="633"/>
      <c r="C2" s="633"/>
      <c r="D2" s="634"/>
      <c r="E2" s="635"/>
      <c r="F2" s="635"/>
      <c r="G2" s="635"/>
      <c r="H2" s="635"/>
      <c r="I2" s="635"/>
      <c r="J2" s="636"/>
    </row>
    <row r="3" spans="1:10" s="2" customFormat="1" ht="6.75" customHeight="1">
      <c r="A3" s="179"/>
      <c r="B3" s="179"/>
      <c r="C3" s="180"/>
      <c r="D3" s="180"/>
      <c r="E3" s="180"/>
      <c r="F3" s="180"/>
      <c r="G3" s="180"/>
      <c r="H3" s="180"/>
      <c r="I3" s="180"/>
      <c r="J3" s="180"/>
    </row>
    <row r="4" spans="1:10" s="2" customFormat="1" ht="29.25" customHeight="1">
      <c r="A4" s="525" t="s">
        <v>49</v>
      </c>
      <c r="B4" s="640"/>
      <c r="C4" s="640"/>
      <c r="D4" s="640"/>
      <c r="E4" s="640"/>
      <c r="F4" s="640"/>
      <c r="G4" s="640"/>
      <c r="H4" s="641"/>
      <c r="I4" s="170"/>
      <c r="J4" s="170"/>
    </row>
    <row r="5" spans="1:15" ht="27" customHeight="1">
      <c r="A5" s="534" t="s">
        <v>203</v>
      </c>
      <c r="B5" s="535"/>
      <c r="C5" s="535"/>
      <c r="D5" s="535"/>
      <c r="E5" s="535"/>
      <c r="F5" s="535"/>
      <c r="G5" s="535"/>
      <c r="H5" s="535"/>
      <c r="I5" s="535"/>
      <c r="J5" s="536"/>
      <c r="K5" s="3"/>
      <c r="L5" s="3"/>
      <c r="M5" s="2"/>
      <c r="N5" s="2"/>
      <c r="O5" s="2"/>
    </row>
    <row r="6" spans="1:15" ht="12.75" customHeight="1" thickBot="1">
      <c r="A6" s="290"/>
      <c r="B6" s="190"/>
      <c r="C6" s="190"/>
      <c r="D6" s="190"/>
      <c r="E6" s="190"/>
      <c r="F6" s="190"/>
      <c r="G6" s="190"/>
      <c r="H6" s="190"/>
      <c r="I6" s="190"/>
      <c r="J6" s="190"/>
      <c r="K6" s="3"/>
      <c r="L6" s="3"/>
      <c r="M6" s="2"/>
      <c r="N6" s="2"/>
      <c r="O6" s="2"/>
    </row>
    <row r="7" spans="1:15" ht="15" customHeight="1" thickBot="1">
      <c r="A7" s="626" t="s">
        <v>40</v>
      </c>
      <c r="B7" s="637" t="s">
        <v>114</v>
      </c>
      <c r="C7" s="638"/>
      <c r="D7" s="599" t="s">
        <v>4</v>
      </c>
      <c r="E7" s="599"/>
      <c r="F7" s="599"/>
      <c r="G7" s="639" t="s">
        <v>117</v>
      </c>
      <c r="H7" s="600"/>
      <c r="I7" s="598" t="s">
        <v>105</v>
      </c>
      <c r="J7" s="600"/>
      <c r="K7" s="622" t="s">
        <v>27</v>
      </c>
      <c r="L7" s="522"/>
      <c r="M7" s="623"/>
      <c r="N7" s="2"/>
      <c r="O7" s="2"/>
    </row>
    <row r="8" spans="1:15" ht="41.25" customHeight="1" thickBot="1">
      <c r="A8" s="627"/>
      <c r="B8" s="338" t="s">
        <v>115</v>
      </c>
      <c r="C8" s="28" t="s">
        <v>160</v>
      </c>
      <c r="D8" s="28" t="s">
        <v>116</v>
      </c>
      <c r="E8" s="29" t="s">
        <v>5</v>
      </c>
      <c r="F8" s="29" t="s">
        <v>124</v>
      </c>
      <c r="G8" s="28" t="s">
        <v>21</v>
      </c>
      <c r="H8" s="78" t="s">
        <v>22</v>
      </c>
      <c r="I8" s="27" t="s">
        <v>106</v>
      </c>
      <c r="J8" s="30" t="s">
        <v>5</v>
      </c>
      <c r="K8" s="96" t="s">
        <v>23</v>
      </c>
      <c r="L8" s="96" t="s">
        <v>24</v>
      </c>
      <c r="M8" s="92" t="s">
        <v>128</v>
      </c>
      <c r="N8" s="2"/>
      <c r="O8" s="2"/>
    </row>
    <row r="9" spans="1:15" ht="25.5" customHeight="1">
      <c r="A9" s="88"/>
      <c r="B9" s="86"/>
      <c r="C9" s="60"/>
      <c r="D9" s="59"/>
      <c r="E9" s="73"/>
      <c r="F9" s="74"/>
      <c r="G9" s="79"/>
      <c r="H9" s="79"/>
      <c r="I9" s="55"/>
      <c r="J9" s="75"/>
      <c r="K9" s="97"/>
      <c r="L9" s="97"/>
      <c r="M9" s="93"/>
      <c r="N9" s="2"/>
      <c r="O9" s="2"/>
    </row>
    <row r="10" spans="1:15" ht="25.5" customHeight="1">
      <c r="A10" s="89"/>
      <c r="B10" s="87"/>
      <c r="C10" s="61"/>
      <c r="D10" s="44"/>
      <c r="E10" s="42"/>
      <c r="F10" s="80"/>
      <c r="G10" s="81"/>
      <c r="H10" s="81"/>
      <c r="I10" s="45"/>
      <c r="J10" s="63"/>
      <c r="K10" s="98"/>
      <c r="L10" s="98"/>
      <c r="M10" s="94"/>
      <c r="N10" s="2"/>
      <c r="O10" s="2"/>
    </row>
    <row r="11" spans="1:13" ht="25.5" customHeight="1">
      <c r="A11" s="89"/>
      <c r="B11" s="87"/>
      <c r="C11" s="61"/>
      <c r="D11" s="44"/>
      <c r="E11" s="42"/>
      <c r="F11" s="80"/>
      <c r="G11" s="81"/>
      <c r="H11" s="81"/>
      <c r="I11" s="56"/>
      <c r="J11" s="67"/>
      <c r="K11" s="98"/>
      <c r="L11" s="98"/>
      <c r="M11" s="94"/>
    </row>
    <row r="12" spans="1:13" ht="25.5" customHeight="1">
      <c r="A12" s="89"/>
      <c r="B12" s="87"/>
      <c r="C12" s="61"/>
      <c r="D12" s="44"/>
      <c r="E12" s="42"/>
      <c r="F12" s="80"/>
      <c r="G12" s="81"/>
      <c r="H12" s="81"/>
      <c r="I12" s="57"/>
      <c r="J12" s="70"/>
      <c r="K12" s="98"/>
      <c r="L12" s="98"/>
      <c r="M12" s="94"/>
    </row>
    <row r="13" spans="1:13" ht="25.5" customHeight="1">
      <c r="A13" s="89"/>
      <c r="B13" s="87"/>
      <c r="C13" s="61"/>
      <c r="D13" s="44"/>
      <c r="E13" s="42"/>
      <c r="F13" s="80"/>
      <c r="G13" s="81"/>
      <c r="H13" s="81"/>
      <c r="I13" s="57"/>
      <c r="J13" s="70"/>
      <c r="K13" s="98"/>
      <c r="L13" s="98"/>
      <c r="M13" s="94"/>
    </row>
    <row r="14" spans="1:13" ht="25.5" customHeight="1" thickBot="1">
      <c r="A14" s="90"/>
      <c r="B14" s="87"/>
      <c r="C14" s="64"/>
      <c r="D14" s="66"/>
      <c r="E14" s="41"/>
      <c r="F14" s="82"/>
      <c r="G14" s="83"/>
      <c r="H14" s="83"/>
      <c r="I14" s="83"/>
      <c r="J14" s="67"/>
      <c r="K14" s="98"/>
      <c r="L14" s="98"/>
      <c r="M14" s="94"/>
    </row>
    <row r="15" spans="1:12" ht="25.5" customHeight="1" thickBot="1">
      <c r="A15" s="71"/>
      <c r="B15" s="71"/>
      <c r="C15" s="72"/>
      <c r="D15" s="620" t="s">
        <v>1</v>
      </c>
      <c r="E15" s="621"/>
      <c r="F15" s="296"/>
      <c r="G15" s="297">
        <f>SUM(G9:G14)</f>
        <v>0</v>
      </c>
      <c r="H15" s="297">
        <f>SUM(H9:H14)</f>
        <v>0</v>
      </c>
      <c r="I15" s="10"/>
      <c r="J15" s="10"/>
      <c r="K15" s="100">
        <f>SUM(K9:K14)</f>
        <v>0</v>
      </c>
      <c r="L15" s="100">
        <f>SUM(L9:L14)</f>
        <v>0</v>
      </c>
    </row>
    <row r="16" spans="1:10" ht="15.75">
      <c r="A16" s="5"/>
      <c r="B16" s="7"/>
      <c r="C16" s="8"/>
      <c r="D16" s="9"/>
      <c r="E16" s="10"/>
      <c r="F16" s="10"/>
      <c r="G16" s="10"/>
      <c r="H16" s="10"/>
      <c r="I16" s="10"/>
      <c r="J16" s="10"/>
    </row>
    <row r="17" spans="1:10" ht="15" customHeight="1">
      <c r="A17" s="617" t="s">
        <v>159</v>
      </c>
      <c r="B17" s="617"/>
      <c r="C17" s="617"/>
      <c r="D17" s="617"/>
      <c r="E17" s="617"/>
      <c r="F17" s="617"/>
      <c r="G17" s="617"/>
      <c r="H17" s="617"/>
      <c r="I17" s="617"/>
      <c r="J17" s="617"/>
    </row>
    <row r="18" spans="1:8" ht="35.25" customHeight="1">
      <c r="A18" s="13" t="s">
        <v>50</v>
      </c>
      <c r="B18" s="15"/>
      <c r="C18" s="15"/>
      <c r="D18" s="9"/>
      <c r="E18" s="10"/>
      <c r="F18" s="10"/>
      <c r="G18" s="10"/>
      <c r="H18" s="10"/>
    </row>
    <row r="19" spans="1:10" ht="15">
      <c r="A19" s="37"/>
      <c r="B19" s="12"/>
      <c r="C19" s="12"/>
      <c r="D19" s="12"/>
      <c r="E19" s="10"/>
      <c r="F19" s="10"/>
      <c r="G19" s="10"/>
      <c r="H19" s="10"/>
      <c r="J19" s="77" t="s">
        <v>13</v>
      </c>
    </row>
    <row r="20" spans="1:8" ht="15">
      <c r="A20" s="15"/>
      <c r="B20" s="10"/>
      <c r="C20" s="10"/>
      <c r="D20" s="9"/>
      <c r="E20" s="16"/>
      <c r="F20" s="16"/>
      <c r="G20" s="16"/>
      <c r="H20" s="16"/>
    </row>
    <row r="21" spans="1:8" ht="15">
      <c r="A21" s="16"/>
      <c r="B21" s="10"/>
      <c r="C21" s="10"/>
      <c r="D21" s="9"/>
      <c r="F21" s="16" t="s">
        <v>0</v>
      </c>
      <c r="H21" s="16"/>
    </row>
    <row r="22" spans="1:8" ht="15">
      <c r="A22" s="15"/>
      <c r="B22" s="16"/>
      <c r="C22" s="16"/>
      <c r="D22" s="9"/>
      <c r="E22" s="17"/>
      <c r="F22" s="10"/>
      <c r="G22" s="10"/>
      <c r="H22" s="10"/>
    </row>
    <row r="23" ht="14.25">
      <c r="E23" s="2"/>
    </row>
    <row r="24" ht="14.25">
      <c r="E24" s="2"/>
    </row>
    <row r="25" ht="14.25">
      <c r="E25" s="2"/>
    </row>
    <row r="26" ht="14.25">
      <c r="E26" s="2"/>
    </row>
  </sheetData>
  <sheetProtection/>
  <mergeCells count="13">
    <mergeCell ref="K7:M7"/>
    <mergeCell ref="G7:H7"/>
    <mergeCell ref="D7:F7"/>
    <mergeCell ref="A4:H4"/>
    <mergeCell ref="A1:K1"/>
    <mergeCell ref="A17:J17"/>
    <mergeCell ref="A2:C2"/>
    <mergeCell ref="D2:J2"/>
    <mergeCell ref="D15:E15"/>
    <mergeCell ref="A5:J5"/>
    <mergeCell ref="B7:C7"/>
    <mergeCell ref="A7:A8"/>
    <mergeCell ref="I7:J7"/>
  </mergeCells>
  <printOptions horizontalCentered="1"/>
  <pageMargins left="0.2362204724409449" right="0.2755905511811024" top="0.7874015748031497" bottom="0.4724409448818898" header="0.4330708661417323" footer="0.35433070866141736"/>
  <pageSetup fitToHeight="1" fitToWidth="1" horizontalDpi="600" verticalDpi="600" orientation="landscape" paperSize="9" scale="88" r:id="rId1"/>
  <headerFooter alignWithMargins="0">
    <oddHeader>&amp;RScheda SC_FORN.RIC.-  RICERCA A CONTRATTO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view="pageBreakPreview" zoomScaleSheetLayoutView="100" zoomScalePageLayoutView="0" workbookViewId="0" topLeftCell="A2">
      <selection activeCell="A9" sqref="A9"/>
    </sheetView>
  </sheetViews>
  <sheetFormatPr defaultColWidth="9.140625" defaultRowHeight="12.75"/>
  <cols>
    <col min="1" max="1" width="17.28125" style="18" customWidth="1"/>
    <col min="2" max="2" width="13.8515625" style="18" customWidth="1"/>
    <col min="3" max="4" width="10.57421875" style="18" customWidth="1"/>
    <col min="5" max="5" width="10.140625" style="4" bestFit="1" customWidth="1"/>
    <col min="6" max="6" width="14.57421875" style="4" bestFit="1" customWidth="1"/>
    <col min="7" max="8" width="14.140625" style="4" customWidth="1"/>
    <col min="9" max="9" width="13.57421875" style="4" customWidth="1"/>
    <col min="10" max="10" width="12.421875" style="2" customWidth="1"/>
    <col min="11" max="11" width="11.7109375" style="4" customWidth="1"/>
    <col min="12" max="12" width="14.00390625" style="4" customWidth="1"/>
    <col min="13" max="13" width="9.7109375" style="4" customWidth="1"/>
    <col min="14" max="16384" width="9.140625" style="4" customWidth="1"/>
  </cols>
  <sheetData>
    <row r="1" spans="1:15" s="2" customFormat="1" ht="29.25" customHeight="1">
      <c r="A1" s="539" t="s">
        <v>184</v>
      </c>
      <c r="B1" s="540"/>
      <c r="C1" s="540"/>
      <c r="D1" s="540"/>
      <c r="E1" s="540"/>
      <c r="F1" s="540"/>
      <c r="G1" s="540"/>
      <c r="H1" s="540"/>
      <c r="I1" s="540"/>
      <c r="J1" s="540"/>
      <c r="K1" s="541"/>
      <c r="L1" s="1"/>
      <c r="M1" s="1"/>
      <c r="N1" s="1"/>
      <c r="O1" s="1"/>
    </row>
    <row r="2" spans="1:10" s="2" customFormat="1" ht="29.25" customHeight="1" thickBot="1">
      <c r="A2" s="632" t="s">
        <v>110</v>
      </c>
      <c r="B2" s="633"/>
      <c r="C2" s="633"/>
      <c r="D2" s="634"/>
      <c r="E2" s="635"/>
      <c r="F2" s="635"/>
      <c r="G2" s="635"/>
      <c r="H2" s="635"/>
      <c r="I2" s="635"/>
      <c r="J2" s="636"/>
    </row>
    <row r="3" spans="1:10" s="2" customFormat="1" ht="15" customHeight="1">
      <c r="A3" s="179"/>
      <c r="B3" s="179"/>
      <c r="C3" s="180"/>
      <c r="D3" s="180"/>
      <c r="E3" s="180"/>
      <c r="F3" s="180"/>
      <c r="G3" s="180"/>
      <c r="H3" s="180"/>
      <c r="I3" s="180"/>
      <c r="J3" s="180"/>
    </row>
    <row r="4" spans="1:10" s="2" customFormat="1" ht="29.25" customHeight="1">
      <c r="A4" s="525" t="s">
        <v>49</v>
      </c>
      <c r="B4" s="640"/>
      <c r="C4" s="640"/>
      <c r="D4" s="640"/>
      <c r="E4" s="640"/>
      <c r="F4" s="640"/>
      <c r="G4" s="640"/>
      <c r="H4" s="641"/>
      <c r="I4" s="170"/>
      <c r="J4" s="170"/>
    </row>
    <row r="5" spans="1:15" ht="27" customHeight="1">
      <c r="A5" s="642" t="s">
        <v>173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3"/>
      <c r="M5" s="2"/>
      <c r="N5" s="2"/>
      <c r="O5" s="2"/>
    </row>
    <row r="6" spans="1:15" ht="12.75" customHeight="1" thickBot="1">
      <c r="A6" s="290"/>
      <c r="B6" s="190"/>
      <c r="C6" s="190"/>
      <c r="D6" s="190"/>
      <c r="E6" s="190"/>
      <c r="F6" s="190"/>
      <c r="G6" s="190"/>
      <c r="H6" s="190"/>
      <c r="I6" s="190"/>
      <c r="J6" s="190"/>
      <c r="K6" s="3"/>
      <c r="L6" s="3"/>
      <c r="M6" s="2"/>
      <c r="N6" s="2"/>
      <c r="O6" s="2"/>
    </row>
    <row r="7" spans="1:15" ht="15" customHeight="1" thickBot="1">
      <c r="A7" s="626" t="s">
        <v>40</v>
      </c>
      <c r="B7" s="637" t="s">
        <v>114</v>
      </c>
      <c r="C7" s="638"/>
      <c r="D7" s="599" t="s">
        <v>4</v>
      </c>
      <c r="E7" s="599"/>
      <c r="F7" s="599"/>
      <c r="G7" s="639" t="s">
        <v>117</v>
      </c>
      <c r="H7" s="600"/>
      <c r="I7" s="598" t="s">
        <v>105</v>
      </c>
      <c r="J7" s="600"/>
      <c r="K7" s="622" t="s">
        <v>27</v>
      </c>
      <c r="L7" s="522"/>
      <c r="M7" s="623"/>
      <c r="N7" s="2"/>
      <c r="O7" s="2"/>
    </row>
    <row r="8" spans="1:15" ht="41.25" customHeight="1" thickBot="1">
      <c r="A8" s="627"/>
      <c r="B8" s="338" t="s">
        <v>115</v>
      </c>
      <c r="C8" s="28" t="s">
        <v>160</v>
      </c>
      <c r="D8" s="28" t="s">
        <v>116</v>
      </c>
      <c r="E8" s="29" t="s">
        <v>5</v>
      </c>
      <c r="F8" s="29" t="s">
        <v>125</v>
      </c>
      <c r="G8" s="28" t="s">
        <v>21</v>
      </c>
      <c r="H8" s="78" t="s">
        <v>22</v>
      </c>
      <c r="I8" s="27" t="s">
        <v>106</v>
      </c>
      <c r="J8" s="30" t="s">
        <v>5</v>
      </c>
      <c r="K8" s="96" t="s">
        <v>23</v>
      </c>
      <c r="L8" s="96" t="s">
        <v>24</v>
      </c>
      <c r="M8" s="92" t="s">
        <v>128</v>
      </c>
      <c r="N8" s="2"/>
      <c r="O8" s="2"/>
    </row>
    <row r="9" spans="1:15" ht="25.5" customHeight="1">
      <c r="A9" s="88"/>
      <c r="B9" s="86"/>
      <c r="C9" s="60"/>
      <c r="D9" s="59"/>
      <c r="E9" s="73"/>
      <c r="F9" s="74"/>
      <c r="G9" s="79"/>
      <c r="H9" s="79"/>
      <c r="I9" s="55"/>
      <c r="J9" s="75"/>
      <c r="K9" s="97"/>
      <c r="L9" s="97"/>
      <c r="M9" s="93"/>
      <c r="N9" s="2"/>
      <c r="O9" s="2"/>
    </row>
    <row r="10" spans="1:15" ht="25.5" customHeight="1">
      <c r="A10" s="89"/>
      <c r="B10" s="87"/>
      <c r="C10" s="61"/>
      <c r="D10" s="44"/>
      <c r="E10" s="42"/>
      <c r="F10" s="80"/>
      <c r="G10" s="81"/>
      <c r="H10" s="81"/>
      <c r="I10" s="45"/>
      <c r="J10" s="63"/>
      <c r="K10" s="98"/>
      <c r="L10" s="98"/>
      <c r="M10" s="94"/>
      <c r="N10" s="2"/>
      <c r="O10" s="2"/>
    </row>
    <row r="11" spans="1:13" ht="25.5" customHeight="1">
      <c r="A11" s="89"/>
      <c r="B11" s="87"/>
      <c r="C11" s="61"/>
      <c r="D11" s="44"/>
      <c r="E11" s="42"/>
      <c r="F11" s="80"/>
      <c r="G11" s="81"/>
      <c r="H11" s="81"/>
      <c r="I11" s="56"/>
      <c r="J11" s="67"/>
      <c r="K11" s="98"/>
      <c r="L11" s="98"/>
      <c r="M11" s="94"/>
    </row>
    <row r="12" spans="1:13" ht="25.5" customHeight="1">
      <c r="A12" s="89"/>
      <c r="B12" s="87"/>
      <c r="C12" s="61"/>
      <c r="D12" s="44"/>
      <c r="E12" s="42"/>
      <c r="F12" s="80"/>
      <c r="G12" s="81"/>
      <c r="H12" s="81"/>
      <c r="I12" s="57"/>
      <c r="J12" s="70"/>
      <c r="K12" s="98"/>
      <c r="L12" s="98"/>
      <c r="M12" s="94"/>
    </row>
    <row r="13" spans="1:13" ht="25.5" customHeight="1">
      <c r="A13" s="89"/>
      <c r="B13" s="87"/>
      <c r="C13" s="61"/>
      <c r="D13" s="44"/>
      <c r="E13" s="42"/>
      <c r="F13" s="80"/>
      <c r="G13" s="81"/>
      <c r="H13" s="81"/>
      <c r="I13" s="57"/>
      <c r="J13" s="70"/>
      <c r="K13" s="98"/>
      <c r="L13" s="98"/>
      <c r="M13" s="94"/>
    </row>
    <row r="14" spans="1:13" ht="25.5" customHeight="1" thickBot="1">
      <c r="A14" s="90"/>
      <c r="B14" s="87"/>
      <c r="C14" s="64"/>
      <c r="D14" s="66"/>
      <c r="E14" s="41"/>
      <c r="F14" s="82"/>
      <c r="G14" s="83"/>
      <c r="H14" s="83"/>
      <c r="I14" s="83"/>
      <c r="J14" s="67"/>
      <c r="K14" s="98"/>
      <c r="L14" s="98"/>
      <c r="M14" s="94"/>
    </row>
    <row r="15" spans="1:12" ht="25.5" customHeight="1" thickBot="1">
      <c r="A15" s="71"/>
      <c r="B15" s="71"/>
      <c r="C15" s="72"/>
      <c r="D15" s="620" t="s">
        <v>1</v>
      </c>
      <c r="E15" s="621"/>
      <c r="F15" s="296"/>
      <c r="G15" s="297">
        <f>SUM(G9:G14)</f>
        <v>0</v>
      </c>
      <c r="H15" s="297">
        <f>SUM(H9:H14)</f>
        <v>0</v>
      </c>
      <c r="I15" s="10"/>
      <c r="J15" s="10"/>
      <c r="K15" s="100">
        <f>SUM(K9:K14)</f>
        <v>0</v>
      </c>
      <c r="L15" s="100">
        <f>SUM(L9:L14)</f>
        <v>0</v>
      </c>
    </row>
    <row r="16" spans="1:10" ht="15.75">
      <c r="A16" s="5"/>
      <c r="B16" s="7"/>
      <c r="C16" s="8"/>
      <c r="D16" s="9"/>
      <c r="E16" s="10"/>
      <c r="F16" s="10"/>
      <c r="G16" s="10"/>
      <c r="H16" s="10"/>
      <c r="I16" s="10"/>
      <c r="J16" s="10"/>
    </row>
    <row r="17" spans="1:10" ht="15" customHeight="1">
      <c r="A17" s="617" t="s">
        <v>159</v>
      </c>
      <c r="B17" s="617"/>
      <c r="C17" s="617"/>
      <c r="D17" s="617"/>
      <c r="E17" s="617"/>
      <c r="F17" s="617"/>
      <c r="G17" s="617"/>
      <c r="H17" s="617"/>
      <c r="I17" s="617"/>
      <c r="J17" s="617"/>
    </row>
    <row r="18" spans="1:8" ht="35.25" customHeight="1">
      <c r="A18" s="13" t="s">
        <v>50</v>
      </c>
      <c r="B18" s="15"/>
      <c r="C18" s="15"/>
      <c r="D18" s="9"/>
      <c r="E18" s="10"/>
      <c r="F18" s="10"/>
      <c r="G18" s="10"/>
      <c r="H18" s="10"/>
    </row>
    <row r="19" spans="1:10" ht="15">
      <c r="A19" s="37"/>
      <c r="B19" s="12"/>
      <c r="C19" s="12"/>
      <c r="D19" s="12"/>
      <c r="E19" s="10"/>
      <c r="F19" s="10"/>
      <c r="G19" s="10"/>
      <c r="H19" s="10"/>
      <c r="J19" s="77" t="s">
        <v>13</v>
      </c>
    </row>
    <row r="20" spans="1:8" ht="15">
      <c r="A20" s="15"/>
      <c r="B20" s="10"/>
      <c r="C20" s="10"/>
      <c r="D20" s="9"/>
      <c r="E20" s="16"/>
      <c r="F20" s="16"/>
      <c r="G20" s="16"/>
      <c r="H20" s="16"/>
    </row>
    <row r="21" spans="1:8" ht="15">
      <c r="A21" s="16"/>
      <c r="B21" s="10"/>
      <c r="C21" s="10"/>
      <c r="D21" s="9"/>
      <c r="F21" s="16" t="s">
        <v>0</v>
      </c>
      <c r="H21" s="16"/>
    </row>
    <row r="22" spans="1:8" ht="15">
      <c r="A22" s="15"/>
      <c r="B22" s="16"/>
      <c r="C22" s="16"/>
      <c r="D22" s="9"/>
      <c r="E22" s="17"/>
      <c r="F22" s="10"/>
      <c r="G22" s="10"/>
      <c r="H22" s="10"/>
    </row>
    <row r="23" ht="14.25">
      <c r="E23" s="2"/>
    </row>
    <row r="24" ht="14.25">
      <c r="E24" s="2"/>
    </row>
    <row r="25" ht="14.25">
      <c r="E25" s="2"/>
    </row>
    <row r="26" ht="14.25">
      <c r="E26" s="2"/>
    </row>
  </sheetData>
  <sheetProtection/>
  <mergeCells count="13">
    <mergeCell ref="A17:J17"/>
    <mergeCell ref="K7:M7"/>
    <mergeCell ref="G7:H7"/>
    <mergeCell ref="D7:F7"/>
    <mergeCell ref="D15:E15"/>
    <mergeCell ref="B7:C7"/>
    <mergeCell ref="A7:A8"/>
    <mergeCell ref="I7:J7"/>
    <mergeCell ref="A2:C2"/>
    <mergeCell ref="D2:J2"/>
    <mergeCell ref="A4:H4"/>
    <mergeCell ref="A1:K1"/>
    <mergeCell ref="A5:K5"/>
  </mergeCells>
  <printOptions horizontalCentered="1"/>
  <pageMargins left="0.2755905511811024" right="0.35433070866141736" top="0.7874015748031497" bottom="0.4724409448818898" header="0.5118110236220472" footer="0.35433070866141736"/>
  <pageSetup fitToHeight="1" fitToWidth="1" horizontalDpi="600" verticalDpi="600" orientation="landscape" paperSize="9" scale="86" r:id="rId1"/>
  <headerFooter alignWithMargins="0">
    <oddHeader>&amp;RScheda SC_BREVET -   BREVETTAZIONE e DIRITTI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view="pageBreakPreview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17.28125" style="18" customWidth="1"/>
    <col min="2" max="2" width="13.57421875" style="18" customWidth="1"/>
    <col min="3" max="3" width="13.140625" style="18" customWidth="1"/>
    <col min="4" max="4" width="11.8515625" style="18" customWidth="1"/>
    <col min="5" max="5" width="10.140625" style="4" bestFit="1" customWidth="1"/>
    <col min="6" max="6" width="14.57421875" style="4" bestFit="1" customWidth="1"/>
    <col min="7" max="8" width="14.140625" style="4" customWidth="1"/>
    <col min="9" max="9" width="13.57421875" style="4" customWidth="1"/>
    <col min="10" max="10" width="12.421875" style="2" customWidth="1"/>
    <col min="11" max="11" width="12.8515625" style="4" customWidth="1"/>
    <col min="12" max="12" width="12.7109375" style="4" customWidth="1"/>
    <col min="13" max="13" width="10.28125" style="4" customWidth="1"/>
    <col min="14" max="16384" width="9.140625" style="4" customWidth="1"/>
  </cols>
  <sheetData>
    <row r="1" spans="1:15" s="2" customFormat="1" ht="29.25" customHeight="1">
      <c r="A1" s="539" t="s">
        <v>184</v>
      </c>
      <c r="B1" s="540"/>
      <c r="C1" s="540"/>
      <c r="D1" s="540"/>
      <c r="E1" s="540"/>
      <c r="F1" s="540"/>
      <c r="G1" s="540"/>
      <c r="H1" s="540"/>
      <c r="I1" s="540"/>
      <c r="J1" s="540"/>
      <c r="K1" s="541"/>
      <c r="L1" s="1"/>
      <c r="M1" s="1"/>
      <c r="N1" s="1"/>
      <c r="O1" s="1"/>
    </row>
    <row r="2" spans="1:10" s="2" customFormat="1" ht="29.25" customHeight="1" thickBot="1">
      <c r="A2" s="632" t="s">
        <v>110</v>
      </c>
      <c r="B2" s="633"/>
      <c r="C2" s="633"/>
      <c r="D2" s="634"/>
      <c r="E2" s="635"/>
      <c r="F2" s="635"/>
      <c r="G2" s="635"/>
      <c r="H2" s="635"/>
      <c r="I2" s="635"/>
      <c r="J2" s="636"/>
    </row>
    <row r="3" spans="1:10" s="2" customFormat="1" ht="6.75" customHeight="1">
      <c r="A3" s="179"/>
      <c r="B3" s="179"/>
      <c r="C3" s="180"/>
      <c r="D3" s="180"/>
      <c r="E3" s="180"/>
      <c r="F3" s="180"/>
      <c r="G3" s="180"/>
      <c r="H3" s="180"/>
      <c r="I3" s="180"/>
      <c r="J3" s="180"/>
    </row>
    <row r="4" spans="1:10" s="2" customFormat="1" ht="29.25" customHeight="1">
      <c r="A4" s="643" t="s">
        <v>49</v>
      </c>
      <c r="B4" s="556"/>
      <c r="C4" s="556"/>
      <c r="D4" s="556"/>
      <c r="E4" s="556"/>
      <c r="F4" s="556"/>
      <c r="G4" s="556"/>
      <c r="H4" s="556"/>
      <c r="I4" s="556"/>
      <c r="J4" s="556"/>
    </row>
    <row r="5" spans="1:15" ht="27" customHeight="1">
      <c r="A5" s="534" t="s">
        <v>204</v>
      </c>
      <c r="B5" s="535"/>
      <c r="C5" s="535"/>
      <c r="D5" s="535"/>
      <c r="E5" s="535"/>
      <c r="F5" s="535"/>
      <c r="G5" s="535"/>
      <c r="H5" s="535"/>
      <c r="I5" s="535"/>
      <c r="J5" s="536"/>
      <c r="K5" s="3"/>
      <c r="L5" s="3"/>
      <c r="M5" s="2"/>
      <c r="N5" s="2"/>
      <c r="O5" s="2"/>
    </row>
    <row r="6" spans="1:15" ht="12.75" customHeight="1" thickBot="1">
      <c r="A6" s="290"/>
      <c r="B6" s="190"/>
      <c r="C6" s="190"/>
      <c r="D6" s="190"/>
      <c r="E6" s="190"/>
      <c r="F6" s="190"/>
      <c r="G6" s="190"/>
      <c r="H6" s="190"/>
      <c r="I6" s="190"/>
      <c r="J6" s="190"/>
      <c r="K6" s="3"/>
      <c r="L6" s="3"/>
      <c r="M6" s="2"/>
      <c r="N6" s="2"/>
      <c r="O6" s="2"/>
    </row>
    <row r="7" spans="1:15" ht="15" customHeight="1" thickBot="1">
      <c r="A7" s="626" t="s">
        <v>40</v>
      </c>
      <c r="B7" s="637" t="s">
        <v>118</v>
      </c>
      <c r="C7" s="638"/>
      <c r="D7" s="599" t="s">
        <v>4</v>
      </c>
      <c r="E7" s="599"/>
      <c r="F7" s="599"/>
      <c r="G7" s="639" t="s">
        <v>117</v>
      </c>
      <c r="H7" s="600"/>
      <c r="I7" s="598" t="s">
        <v>105</v>
      </c>
      <c r="J7" s="600"/>
      <c r="K7" s="622" t="s">
        <v>27</v>
      </c>
      <c r="L7" s="522"/>
      <c r="M7" s="623"/>
      <c r="N7" s="2"/>
      <c r="O7" s="2"/>
    </row>
    <row r="8" spans="1:15" ht="41.25" customHeight="1" thickBot="1">
      <c r="A8" s="627"/>
      <c r="B8" s="338" t="s">
        <v>115</v>
      </c>
      <c r="C8" s="28" t="s">
        <v>160</v>
      </c>
      <c r="D8" s="28" t="s">
        <v>116</v>
      </c>
      <c r="E8" s="29" t="s">
        <v>5</v>
      </c>
      <c r="F8" s="29" t="s">
        <v>125</v>
      </c>
      <c r="G8" s="28" t="s">
        <v>21</v>
      </c>
      <c r="H8" s="78" t="s">
        <v>22</v>
      </c>
      <c r="I8" s="27" t="s">
        <v>106</v>
      </c>
      <c r="J8" s="30" t="s">
        <v>5</v>
      </c>
      <c r="K8" s="96" t="s">
        <v>23</v>
      </c>
      <c r="L8" s="96" t="s">
        <v>24</v>
      </c>
      <c r="M8" s="92" t="s">
        <v>128</v>
      </c>
      <c r="N8" s="2"/>
      <c r="O8" s="2"/>
    </row>
    <row r="9" spans="1:15" ht="25.5" customHeight="1">
      <c r="A9" s="88"/>
      <c r="B9" s="86"/>
      <c r="C9" s="60"/>
      <c r="D9" s="59"/>
      <c r="E9" s="73"/>
      <c r="F9" s="74"/>
      <c r="G9" s="79"/>
      <c r="H9" s="79"/>
      <c r="I9" s="55"/>
      <c r="J9" s="75"/>
      <c r="K9" s="97"/>
      <c r="L9" s="97"/>
      <c r="M9" s="93"/>
      <c r="N9" s="2"/>
      <c r="O9" s="2"/>
    </row>
    <row r="10" spans="1:15" ht="25.5" customHeight="1">
      <c r="A10" s="89"/>
      <c r="B10" s="87"/>
      <c r="C10" s="61"/>
      <c r="D10" s="44"/>
      <c r="E10" s="42"/>
      <c r="F10" s="80"/>
      <c r="G10" s="81"/>
      <c r="H10" s="81"/>
      <c r="I10" s="45"/>
      <c r="J10" s="63"/>
      <c r="K10" s="98"/>
      <c r="L10" s="98"/>
      <c r="M10" s="94"/>
      <c r="N10" s="2"/>
      <c r="O10" s="2"/>
    </row>
    <row r="11" spans="1:13" ht="25.5" customHeight="1">
      <c r="A11" s="89"/>
      <c r="B11" s="87"/>
      <c r="C11" s="61"/>
      <c r="D11" s="44"/>
      <c r="E11" s="42"/>
      <c r="F11" s="80"/>
      <c r="G11" s="81"/>
      <c r="H11" s="81"/>
      <c r="I11" s="56"/>
      <c r="J11" s="67"/>
      <c r="K11" s="98"/>
      <c r="L11" s="98"/>
      <c r="M11" s="94"/>
    </row>
    <row r="12" spans="1:13" ht="25.5" customHeight="1">
      <c r="A12" s="89"/>
      <c r="B12" s="87"/>
      <c r="C12" s="61"/>
      <c r="D12" s="44"/>
      <c r="E12" s="42"/>
      <c r="F12" s="80"/>
      <c r="G12" s="81"/>
      <c r="H12" s="81"/>
      <c r="I12" s="57"/>
      <c r="J12" s="70"/>
      <c r="K12" s="98"/>
      <c r="L12" s="98"/>
      <c r="M12" s="94"/>
    </row>
    <row r="13" spans="1:13" ht="25.5" customHeight="1">
      <c r="A13" s="89"/>
      <c r="B13" s="87"/>
      <c r="C13" s="61"/>
      <c r="D13" s="44"/>
      <c r="E13" s="42"/>
      <c r="F13" s="80"/>
      <c r="G13" s="81"/>
      <c r="H13" s="81"/>
      <c r="I13" s="57"/>
      <c r="J13" s="70"/>
      <c r="K13" s="98"/>
      <c r="L13" s="98"/>
      <c r="M13" s="94"/>
    </row>
    <row r="14" spans="1:13" ht="25.5" customHeight="1" thickBot="1">
      <c r="A14" s="90"/>
      <c r="B14" s="87"/>
      <c r="C14" s="64"/>
      <c r="D14" s="66"/>
      <c r="E14" s="41"/>
      <c r="F14" s="82"/>
      <c r="G14" s="83"/>
      <c r="H14" s="83"/>
      <c r="I14" s="83"/>
      <c r="J14" s="67"/>
      <c r="K14" s="98"/>
      <c r="L14" s="98"/>
      <c r="M14" s="94"/>
    </row>
    <row r="15" spans="1:12" ht="25.5" customHeight="1" thickBot="1">
      <c r="A15" s="71"/>
      <c r="B15" s="71"/>
      <c r="C15" s="72"/>
      <c r="D15" s="620" t="s">
        <v>1</v>
      </c>
      <c r="E15" s="621"/>
      <c r="F15" s="296"/>
      <c r="G15" s="297">
        <f>SUM(G9:G14)</f>
        <v>0</v>
      </c>
      <c r="H15" s="297">
        <f>SUM(H9:H14)</f>
        <v>0</v>
      </c>
      <c r="I15" s="10"/>
      <c r="J15" s="10"/>
      <c r="K15" s="100">
        <f>SUM(K9:K14)</f>
        <v>0</v>
      </c>
      <c r="L15" s="100">
        <f>SUM(L9:L14)</f>
        <v>0</v>
      </c>
    </row>
    <row r="16" spans="1:10" ht="15.75">
      <c r="A16" s="5"/>
      <c r="B16" s="7"/>
      <c r="C16" s="8"/>
      <c r="D16" s="9"/>
      <c r="E16" s="10"/>
      <c r="F16" s="10"/>
      <c r="G16" s="10"/>
      <c r="H16" s="10"/>
      <c r="I16" s="10"/>
      <c r="J16" s="10"/>
    </row>
    <row r="17" spans="1:10" ht="15" customHeight="1">
      <c r="A17" s="617" t="s">
        <v>159</v>
      </c>
      <c r="B17" s="617"/>
      <c r="C17" s="617"/>
      <c r="D17" s="617"/>
      <c r="E17" s="617"/>
      <c r="F17" s="617"/>
      <c r="G17" s="617"/>
      <c r="H17" s="617"/>
      <c r="I17" s="617"/>
      <c r="J17" s="617"/>
    </row>
    <row r="18" spans="1:8" ht="35.25" customHeight="1">
      <c r="A18" s="13" t="s">
        <v>50</v>
      </c>
      <c r="B18" s="15"/>
      <c r="C18" s="15"/>
      <c r="D18" s="9"/>
      <c r="E18" s="10"/>
      <c r="F18" s="10"/>
      <c r="G18" s="10"/>
      <c r="H18" s="10"/>
    </row>
    <row r="19" spans="1:10" ht="15">
      <c r="A19" s="37"/>
      <c r="B19" s="12"/>
      <c r="C19" s="12"/>
      <c r="D19" s="12"/>
      <c r="E19" s="10"/>
      <c r="F19" s="10"/>
      <c r="G19" s="10"/>
      <c r="H19" s="10"/>
      <c r="J19" s="77" t="s">
        <v>13</v>
      </c>
    </row>
    <row r="20" spans="1:8" ht="15">
      <c r="A20" s="15"/>
      <c r="B20" s="10"/>
      <c r="C20" s="10"/>
      <c r="D20" s="9"/>
      <c r="E20" s="16"/>
      <c r="F20" s="16"/>
      <c r="G20" s="16"/>
      <c r="H20" s="16"/>
    </row>
    <row r="21" spans="1:8" ht="15">
      <c r="A21" s="16"/>
      <c r="B21" s="10"/>
      <c r="C21" s="10"/>
      <c r="D21" s="9"/>
      <c r="F21" s="16" t="s">
        <v>0</v>
      </c>
      <c r="H21" s="16"/>
    </row>
    <row r="22" spans="1:8" ht="15">
      <c r="A22" s="15"/>
      <c r="B22" s="16"/>
      <c r="C22" s="16"/>
      <c r="D22" s="9"/>
      <c r="E22" s="17"/>
      <c r="F22" s="10"/>
      <c r="G22" s="10"/>
      <c r="H22" s="10"/>
    </row>
    <row r="23" ht="14.25">
      <c r="E23" s="2"/>
    </row>
    <row r="24" ht="14.25">
      <c r="E24" s="2"/>
    </row>
    <row r="25" ht="14.25">
      <c r="E25" s="2"/>
    </row>
    <row r="26" ht="14.25">
      <c r="E26" s="2"/>
    </row>
  </sheetData>
  <sheetProtection/>
  <mergeCells count="13">
    <mergeCell ref="A17:J17"/>
    <mergeCell ref="K7:M7"/>
    <mergeCell ref="G7:H7"/>
    <mergeCell ref="D7:F7"/>
    <mergeCell ref="D15:E15"/>
    <mergeCell ref="B7:C7"/>
    <mergeCell ref="A7:A8"/>
    <mergeCell ref="I7:J7"/>
    <mergeCell ref="A2:C2"/>
    <mergeCell ref="D2:J2"/>
    <mergeCell ref="A4:J4"/>
    <mergeCell ref="A5:J5"/>
    <mergeCell ref="A1:K1"/>
  </mergeCells>
  <printOptions horizontalCentered="1"/>
  <pageMargins left="0.4724409448818898" right="0.4724409448818898" top="0.7874015748031497" bottom="0.4724409448818898" header="0.5118110236220472" footer="0.35433070866141736"/>
  <pageSetup fitToHeight="1" fitToWidth="1" horizontalDpi="600" verticalDpi="600" orientation="landscape" paperSize="9" scale="81" r:id="rId1"/>
  <headerFooter alignWithMargins="0">
    <oddHeader>&amp;RScheda SC_CONSUL -  Servizi di Consulenza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12.7109375" style="18" customWidth="1"/>
    <col min="2" max="2" width="12.421875" style="309" customWidth="1"/>
    <col min="3" max="3" width="8.421875" style="18" customWidth="1"/>
    <col min="4" max="4" width="5.421875" style="18" customWidth="1"/>
    <col min="5" max="5" width="11.421875" style="18" customWidth="1"/>
    <col min="6" max="6" width="10.7109375" style="4" customWidth="1"/>
    <col min="7" max="7" width="12.421875" style="4" customWidth="1"/>
    <col min="8" max="8" width="12.00390625" style="4" customWidth="1"/>
    <col min="9" max="9" width="12.7109375" style="4" customWidth="1"/>
    <col min="10" max="10" width="11.28125" style="4" customWidth="1"/>
    <col min="11" max="11" width="10.8515625" style="2" customWidth="1"/>
    <col min="12" max="12" width="12.28125" style="4" customWidth="1"/>
    <col min="13" max="13" width="13.00390625" style="4" customWidth="1"/>
    <col min="14" max="14" width="8.421875" style="4" customWidth="1"/>
    <col min="15" max="16384" width="9.140625" style="4" customWidth="1"/>
  </cols>
  <sheetData>
    <row r="1" spans="1:15" s="2" customFormat="1" ht="29.25" customHeight="1">
      <c r="A1" s="539" t="s">
        <v>184</v>
      </c>
      <c r="B1" s="540"/>
      <c r="C1" s="540"/>
      <c r="D1" s="540"/>
      <c r="E1" s="540"/>
      <c r="F1" s="540"/>
      <c r="G1" s="540"/>
      <c r="H1" s="540"/>
      <c r="I1" s="540"/>
      <c r="J1" s="540"/>
      <c r="K1" s="541"/>
      <c r="L1" s="1"/>
      <c r="M1" s="1"/>
      <c r="N1" s="1"/>
      <c r="O1" s="1"/>
    </row>
    <row r="2" spans="1:12" s="2" customFormat="1" ht="29.25" customHeight="1">
      <c r="A2" s="608" t="s">
        <v>110</v>
      </c>
      <c r="B2" s="609"/>
      <c r="C2" s="609"/>
      <c r="D2" s="609"/>
      <c r="E2" s="609"/>
      <c r="F2" s="610"/>
      <c r="G2" s="611"/>
      <c r="H2" s="612"/>
      <c r="I2" s="612"/>
      <c r="J2" s="612"/>
      <c r="K2" s="613"/>
      <c r="L2" s="1"/>
    </row>
    <row r="3" spans="1:11" s="2" customFormat="1" ht="29.25" customHeight="1">
      <c r="A3" s="551" t="s">
        <v>49</v>
      </c>
      <c r="B3" s="552"/>
      <c r="C3" s="552"/>
      <c r="D3" s="552"/>
      <c r="E3" s="552"/>
      <c r="F3" s="552"/>
      <c r="G3" s="552"/>
      <c r="H3" s="552"/>
      <c r="I3" s="552"/>
      <c r="J3" s="552"/>
      <c r="K3" s="607"/>
    </row>
    <row r="4" spans="1:12" s="2" customFormat="1" ht="33" customHeight="1" thickBot="1">
      <c r="A4" s="624" t="s">
        <v>174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1"/>
    </row>
    <row r="5" spans="1:11" s="2" customFormat="1" ht="4.5" customHeight="1" thickBot="1">
      <c r="A5" s="175"/>
      <c r="B5" s="176"/>
      <c r="C5" s="176"/>
      <c r="D5" s="176"/>
      <c r="E5" s="177"/>
      <c r="F5" s="177"/>
      <c r="G5" s="177"/>
      <c r="H5" s="177"/>
      <c r="I5" s="177"/>
      <c r="J5" s="177"/>
      <c r="K5" s="178"/>
    </row>
    <row r="6" spans="1:16" ht="15" customHeight="1" thickBot="1">
      <c r="A6" s="653" t="s">
        <v>40</v>
      </c>
      <c r="B6" s="380" t="s">
        <v>161</v>
      </c>
      <c r="C6" s="656" t="s">
        <v>238</v>
      </c>
      <c r="D6" s="657"/>
      <c r="E6" s="647" t="s">
        <v>4</v>
      </c>
      <c r="F6" s="655"/>
      <c r="G6" s="655"/>
      <c r="H6" s="647" t="s">
        <v>117</v>
      </c>
      <c r="I6" s="648"/>
      <c r="J6" s="647" t="s">
        <v>105</v>
      </c>
      <c r="K6" s="648"/>
      <c r="L6" s="644" t="s">
        <v>27</v>
      </c>
      <c r="M6" s="645"/>
      <c r="N6" s="646"/>
      <c r="O6" s="2"/>
      <c r="P6" s="2"/>
    </row>
    <row r="7" spans="1:16" ht="43.5" customHeight="1" thickBot="1">
      <c r="A7" s="654"/>
      <c r="B7" s="385" t="s">
        <v>115</v>
      </c>
      <c r="C7" s="658"/>
      <c r="D7" s="659"/>
      <c r="E7" s="27" t="s">
        <v>104</v>
      </c>
      <c r="F7" s="29" t="s">
        <v>5</v>
      </c>
      <c r="G7" s="29" t="s">
        <v>239</v>
      </c>
      <c r="H7" s="28" t="s">
        <v>21</v>
      </c>
      <c r="I7" s="78" t="s">
        <v>22</v>
      </c>
      <c r="J7" s="27" t="s">
        <v>106</v>
      </c>
      <c r="K7" s="30" t="s">
        <v>5</v>
      </c>
      <c r="L7" s="96" t="s">
        <v>23</v>
      </c>
      <c r="M7" s="96" t="s">
        <v>24</v>
      </c>
      <c r="N7" s="92" t="s">
        <v>128</v>
      </c>
      <c r="O7" s="2"/>
      <c r="P7" s="2"/>
    </row>
    <row r="8" spans="1:16" ht="25.5" customHeight="1">
      <c r="A8" s="339"/>
      <c r="B8" s="381"/>
      <c r="C8" s="660"/>
      <c r="D8" s="661"/>
      <c r="E8" s="340"/>
      <c r="F8" s="341"/>
      <c r="G8" s="342"/>
      <c r="H8" s="343"/>
      <c r="I8" s="343"/>
      <c r="J8" s="344"/>
      <c r="K8" s="345"/>
      <c r="L8" s="346"/>
      <c r="M8" s="346"/>
      <c r="N8" s="347"/>
      <c r="O8" s="2"/>
      <c r="P8" s="2"/>
    </row>
    <row r="9" spans="1:14" ht="25.5" customHeight="1">
      <c r="A9" s="348"/>
      <c r="B9" s="382"/>
      <c r="C9" s="651"/>
      <c r="D9" s="652"/>
      <c r="E9" s="349"/>
      <c r="F9" s="350"/>
      <c r="G9" s="351"/>
      <c r="H9" s="352"/>
      <c r="I9" s="352"/>
      <c r="J9" s="353"/>
      <c r="K9" s="354"/>
      <c r="L9" s="355"/>
      <c r="M9" s="355"/>
      <c r="N9" s="356"/>
    </row>
    <row r="10" spans="1:14" ht="25.5" customHeight="1">
      <c r="A10" s="357"/>
      <c r="B10" s="383"/>
      <c r="C10" s="651"/>
      <c r="D10" s="652"/>
      <c r="E10" s="358"/>
      <c r="F10" s="359"/>
      <c r="G10" s="360"/>
      <c r="H10" s="361"/>
      <c r="I10" s="361"/>
      <c r="J10" s="362"/>
      <c r="K10" s="363"/>
      <c r="L10" s="355"/>
      <c r="M10" s="355"/>
      <c r="N10" s="356"/>
    </row>
    <row r="11" spans="1:14" ht="25.5" customHeight="1">
      <c r="A11" s="357"/>
      <c r="B11" s="383"/>
      <c r="C11" s="651"/>
      <c r="D11" s="652"/>
      <c r="E11" s="358"/>
      <c r="F11" s="359"/>
      <c r="G11" s="360"/>
      <c r="H11" s="361"/>
      <c r="I11" s="361"/>
      <c r="J11" s="362"/>
      <c r="K11" s="363"/>
      <c r="L11" s="355"/>
      <c r="M11" s="355"/>
      <c r="N11" s="356"/>
    </row>
    <row r="12" spans="1:14" ht="25.5" customHeight="1" thickBot="1">
      <c r="A12" s="364"/>
      <c r="B12" s="384"/>
      <c r="C12" s="662"/>
      <c r="D12" s="663"/>
      <c r="E12" s="365"/>
      <c r="F12" s="366"/>
      <c r="G12" s="367"/>
      <c r="H12" s="368"/>
      <c r="I12" s="368"/>
      <c r="J12" s="369"/>
      <c r="K12" s="370"/>
      <c r="L12" s="371"/>
      <c r="M12" s="372"/>
      <c r="N12" s="373"/>
    </row>
    <row r="13" spans="1:14" ht="25.5" customHeight="1" thickBot="1">
      <c r="A13" s="374"/>
      <c r="B13" s="374"/>
      <c r="C13" s="374"/>
      <c r="D13" s="374"/>
      <c r="E13" s="649" t="s">
        <v>1</v>
      </c>
      <c r="F13" s="650"/>
      <c r="G13" s="375"/>
      <c r="H13" s="376">
        <f>SUM(H8:H12)</f>
        <v>0</v>
      </c>
      <c r="I13" s="376">
        <f>SUM(I8:I12)</f>
        <v>0</v>
      </c>
      <c r="J13" s="377"/>
      <c r="K13" s="377"/>
      <c r="L13" s="378">
        <f>SUM(L8:L12)</f>
        <v>0</v>
      </c>
      <c r="M13" s="378">
        <f>SUM(M8:M12)</f>
        <v>0</v>
      </c>
      <c r="N13" s="379"/>
    </row>
    <row r="14" spans="1:11" ht="14.25">
      <c r="A14" s="5"/>
      <c r="B14" s="5"/>
      <c r="C14" s="6"/>
      <c r="D14" s="7"/>
      <c r="E14" s="9"/>
      <c r="F14" s="10"/>
      <c r="G14" s="10"/>
      <c r="H14" s="10"/>
      <c r="I14" s="10"/>
      <c r="J14" s="32"/>
      <c r="K14" s="10"/>
    </row>
    <row r="15" spans="1:11" ht="14.25">
      <c r="A15" s="617" t="s">
        <v>241</v>
      </c>
      <c r="B15" s="617"/>
      <c r="C15" s="617"/>
      <c r="D15" s="617"/>
      <c r="E15" s="617"/>
      <c r="F15" s="617"/>
      <c r="G15" s="617"/>
      <c r="H15" s="617"/>
      <c r="I15" s="617"/>
      <c r="J15" s="617"/>
      <c r="K15" s="617"/>
    </row>
    <row r="16" spans="1:11" ht="15" customHeight="1">
      <c r="A16" s="617" t="s">
        <v>240</v>
      </c>
      <c r="B16" s="617"/>
      <c r="C16" s="617"/>
      <c r="D16" s="617"/>
      <c r="E16" s="617"/>
      <c r="F16" s="617"/>
      <c r="G16" s="617"/>
      <c r="H16" s="617"/>
      <c r="I16" s="617"/>
      <c r="J16" s="617"/>
      <c r="K16" s="617"/>
    </row>
    <row r="17" spans="2:11" ht="24" customHeight="1">
      <c r="B17" s="13"/>
      <c r="C17" s="14"/>
      <c r="D17" s="15"/>
      <c r="E17" s="15"/>
      <c r="F17" s="10"/>
      <c r="G17" s="10"/>
      <c r="H17" s="10"/>
      <c r="I17" s="10"/>
      <c r="J17" s="10"/>
      <c r="K17" s="10"/>
    </row>
    <row r="18" spans="1:11" ht="15.75">
      <c r="A18" s="13" t="s">
        <v>50</v>
      </c>
      <c r="B18" s="15"/>
      <c r="C18" s="15"/>
      <c r="D18" s="15"/>
      <c r="E18" s="15"/>
      <c r="F18" s="10"/>
      <c r="G18" s="10"/>
      <c r="H18" s="10"/>
      <c r="I18" s="10"/>
      <c r="J18" s="10"/>
      <c r="K18" s="10"/>
    </row>
    <row r="19" spans="1:11" ht="14.25">
      <c r="A19" s="9"/>
      <c r="B19" s="9"/>
      <c r="C19" s="9"/>
      <c r="D19" s="10"/>
      <c r="E19" s="9"/>
      <c r="F19" s="10"/>
      <c r="G19" s="10"/>
      <c r="H19" s="10"/>
      <c r="I19" s="10"/>
      <c r="J19" s="10"/>
      <c r="K19" s="10"/>
    </row>
    <row r="20" spans="1:11" ht="15">
      <c r="A20" s="614"/>
      <c r="B20" s="614"/>
      <c r="C20" s="614"/>
      <c r="D20" s="10"/>
      <c r="E20" s="9"/>
      <c r="G20" s="54"/>
      <c r="H20" s="54"/>
      <c r="I20" s="54"/>
      <c r="K20" s="77" t="s">
        <v>13</v>
      </c>
    </row>
    <row r="21" spans="1:11" ht="15">
      <c r="A21" s="15"/>
      <c r="B21" s="15"/>
      <c r="C21" s="15"/>
      <c r="D21" s="10"/>
      <c r="E21" s="9"/>
      <c r="F21" s="16"/>
      <c r="G21" s="16"/>
      <c r="H21" s="16"/>
      <c r="I21" s="16"/>
      <c r="J21" s="16"/>
      <c r="K21" s="10"/>
    </row>
    <row r="22" spans="1:11" ht="15">
      <c r="A22" s="16"/>
      <c r="B22" s="16"/>
      <c r="C22" s="16"/>
      <c r="D22" s="10"/>
      <c r="E22" s="9"/>
      <c r="G22" s="16" t="s">
        <v>0</v>
      </c>
      <c r="I22" s="16"/>
      <c r="J22" s="16"/>
      <c r="K22" s="10"/>
    </row>
    <row r="23" spans="1:11" ht="15">
      <c r="A23" s="15"/>
      <c r="B23" s="15"/>
      <c r="C23" s="15"/>
      <c r="D23" s="16"/>
      <c r="E23" s="9"/>
      <c r="F23" s="17"/>
      <c r="G23" s="10"/>
      <c r="H23" s="10"/>
      <c r="I23" s="10"/>
      <c r="J23" s="10"/>
      <c r="K23" s="10"/>
    </row>
    <row r="24" ht="14.25">
      <c r="F24" s="2"/>
    </row>
    <row r="25" ht="14.25">
      <c r="F25" s="2"/>
    </row>
    <row r="26" ht="14.25">
      <c r="F26" s="2"/>
    </row>
    <row r="27" ht="14.25">
      <c r="F27" s="2"/>
    </row>
  </sheetData>
  <sheetProtection/>
  <mergeCells count="20">
    <mergeCell ref="A3:K3"/>
    <mergeCell ref="A2:F2"/>
    <mergeCell ref="G2:K2"/>
    <mergeCell ref="A1:K1"/>
    <mergeCell ref="A20:C20"/>
    <mergeCell ref="C12:D12"/>
    <mergeCell ref="C11:D11"/>
    <mergeCell ref="A16:K16"/>
    <mergeCell ref="C9:D9"/>
    <mergeCell ref="A15:K15"/>
    <mergeCell ref="L6:N6"/>
    <mergeCell ref="H6:I6"/>
    <mergeCell ref="A4:K4"/>
    <mergeCell ref="E13:F13"/>
    <mergeCell ref="C10:D10"/>
    <mergeCell ref="A6:A7"/>
    <mergeCell ref="E6:G6"/>
    <mergeCell ref="J6:K6"/>
    <mergeCell ref="C6:D7"/>
    <mergeCell ref="C8:D8"/>
  </mergeCells>
  <printOptions horizontalCentered="1"/>
  <pageMargins left="0.31496062992125984" right="0.31496062992125984" top="0.5511811023622047" bottom="0.4724409448818898" header="0.2755905511811024" footer="0.35433070866141736"/>
  <pageSetup fitToHeight="1" fitToWidth="1" horizontalDpi="600" verticalDpi="600" orientation="landscape" paperSize="9" scale="93" r:id="rId1"/>
  <headerFooter alignWithMargins="0">
    <oddHeader xml:space="preserve">&amp;RScheda SD_ALTRCOST - Altri Costi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showGridLines="0" view="pageBreakPreview" zoomScale="85" zoomScaleSheetLayoutView="85" zoomScalePageLayoutView="0" workbookViewId="0" topLeftCell="A1">
      <selection activeCell="C14" sqref="C14"/>
    </sheetView>
  </sheetViews>
  <sheetFormatPr defaultColWidth="9.140625" defaultRowHeight="12.75"/>
  <cols>
    <col min="1" max="1" width="22.140625" style="103" customWidth="1"/>
    <col min="2" max="2" width="6.28125" style="103" customWidth="1"/>
    <col min="3" max="5" width="17.28125" style="103" customWidth="1"/>
    <col min="6" max="6" width="1.7109375" style="103" customWidth="1"/>
    <col min="7" max="7" width="17.28125" style="103" customWidth="1"/>
    <col min="8" max="8" width="11.421875" style="103" customWidth="1"/>
    <col min="9" max="9" width="17.28125" style="103" customWidth="1"/>
    <col min="10" max="10" width="12.00390625" style="103" customWidth="1"/>
    <col min="11" max="16384" width="9.140625" style="103" customWidth="1"/>
  </cols>
  <sheetData>
    <row r="1" spans="1:10" ht="24" customHeight="1">
      <c r="A1" s="436" t="s">
        <v>184</v>
      </c>
      <c r="B1" s="437"/>
      <c r="C1" s="437"/>
      <c r="D1" s="437"/>
      <c r="E1" s="437"/>
      <c r="F1" s="437"/>
      <c r="G1" s="437"/>
      <c r="H1" s="454" t="s">
        <v>168</v>
      </c>
      <c r="I1" s="454"/>
      <c r="J1" s="391"/>
    </row>
    <row r="2" spans="1:8" ht="3.75" customHeight="1" thickBot="1">
      <c r="A2" s="191"/>
      <c r="B2" s="212"/>
      <c r="C2" s="212"/>
      <c r="D2" s="212"/>
      <c r="E2" s="212"/>
      <c r="F2" s="212"/>
      <c r="G2" s="212"/>
      <c r="H2" s="212"/>
    </row>
    <row r="3" spans="1:10" ht="21.75" customHeight="1">
      <c r="A3" s="461" t="s">
        <v>110</v>
      </c>
      <c r="B3" s="462"/>
      <c r="C3" s="462"/>
      <c r="D3" s="473"/>
      <c r="E3" s="474"/>
      <c r="F3" s="279"/>
      <c r="G3" s="281"/>
      <c r="H3" s="281"/>
      <c r="I3" s="281"/>
      <c r="J3" s="282"/>
    </row>
    <row r="4" spans="1:10" s="2" customFormat="1" ht="21" customHeight="1">
      <c r="A4" s="463" t="s">
        <v>49</v>
      </c>
      <c r="B4" s="464"/>
      <c r="C4" s="464"/>
      <c r="D4" s="464"/>
      <c r="E4" s="464"/>
      <c r="F4" s="464"/>
      <c r="G4" s="464"/>
      <c r="H4" s="464"/>
      <c r="I4" s="464"/>
      <c r="J4" s="465"/>
    </row>
    <row r="5" spans="1:10" s="2" customFormat="1" ht="6" customHeight="1" thickBot="1">
      <c r="A5" s="214"/>
      <c r="B5" s="214"/>
      <c r="C5" s="214"/>
      <c r="D5" s="214"/>
      <c r="E5" s="214"/>
      <c r="F5" s="214"/>
      <c r="G5" s="214"/>
      <c r="H5" s="214"/>
      <c r="I5" s="214"/>
      <c r="J5" s="214"/>
    </row>
    <row r="6" spans="1:10" ht="37.5" customHeight="1" thickBot="1">
      <c r="A6" s="475" t="s">
        <v>201</v>
      </c>
      <c r="B6" s="476"/>
      <c r="C6" s="476"/>
      <c r="D6" s="476"/>
      <c r="E6" s="476"/>
      <c r="F6" s="235"/>
      <c r="G6" s="466" t="s">
        <v>27</v>
      </c>
      <c r="H6" s="467"/>
      <c r="I6" s="467"/>
      <c r="J6" s="468"/>
    </row>
    <row r="7" spans="1:10" s="105" customFormat="1" ht="39" customHeight="1" thickBot="1">
      <c r="A7" s="477" t="s">
        <v>6</v>
      </c>
      <c r="B7" s="478"/>
      <c r="C7" s="216" t="s">
        <v>66</v>
      </c>
      <c r="D7" s="216" t="s">
        <v>67</v>
      </c>
      <c r="E7" s="216" t="s">
        <v>62</v>
      </c>
      <c r="F7" s="232"/>
      <c r="G7" s="227" t="s">
        <v>23</v>
      </c>
      <c r="H7" s="228" t="s">
        <v>28</v>
      </c>
      <c r="I7" s="227" t="s">
        <v>57</v>
      </c>
      <c r="J7" s="228" t="s">
        <v>28</v>
      </c>
    </row>
    <row r="8" spans="1:10" s="107" customFormat="1" ht="25.5" customHeight="1" thickBot="1">
      <c r="A8" s="469" t="s">
        <v>186</v>
      </c>
      <c r="B8" s="470"/>
      <c r="C8" s="310">
        <f>+'SA1_ PersDip'!E13</f>
        <v>0</v>
      </c>
      <c r="D8" s="310">
        <f>+'SA1_ PersDip'!G13</f>
        <v>0</v>
      </c>
      <c r="E8" s="276">
        <f>+C8+D8</f>
        <v>0</v>
      </c>
      <c r="F8" s="262"/>
      <c r="G8" s="263"/>
      <c r="H8" s="264"/>
      <c r="I8" s="265"/>
      <c r="J8" s="229"/>
    </row>
    <row r="9" spans="1:10" s="107" customFormat="1" ht="25.5" customHeight="1" thickBot="1">
      <c r="A9" s="469" t="s">
        <v>185</v>
      </c>
      <c r="B9" s="470"/>
      <c r="C9" s="311">
        <f>+'SA2_ PersNonDip'!F16</f>
        <v>0</v>
      </c>
      <c r="D9" s="311">
        <f>+'SA2_ PersNonDip'!G16</f>
        <v>0</v>
      </c>
      <c r="E9" s="276">
        <f aca="true" t="shared" si="0" ref="E9:E14">+C9+D9</f>
        <v>0</v>
      </c>
      <c r="F9" s="268"/>
      <c r="G9" s="269"/>
      <c r="H9" s="264"/>
      <c r="I9" s="269"/>
      <c r="J9" s="229"/>
    </row>
    <row r="10" spans="1:10" s="107" customFormat="1" ht="25.5" customHeight="1" thickBot="1">
      <c r="A10" s="469" t="s">
        <v>187</v>
      </c>
      <c r="B10" s="470"/>
      <c r="C10" s="311">
        <f>+'SA3_ PrestVol'!F16</f>
        <v>0</v>
      </c>
      <c r="D10" s="311">
        <f>+'SA3_ PrestVol'!H16</f>
        <v>0</v>
      </c>
      <c r="E10" s="276">
        <f>+C10+D10</f>
        <v>0</v>
      </c>
      <c r="F10" s="266"/>
      <c r="G10" s="267"/>
      <c r="H10" s="264"/>
      <c r="I10" s="267"/>
      <c r="J10" s="229"/>
    </row>
    <row r="11" spans="1:10" s="107" customFormat="1" ht="25.5" customHeight="1" thickBot="1">
      <c r="A11" s="469" t="s">
        <v>199</v>
      </c>
      <c r="B11" s="470"/>
      <c r="C11" s="311">
        <f>+SB!G13</f>
        <v>0</v>
      </c>
      <c r="D11" s="311">
        <f>+SB!H13</f>
        <v>0</v>
      </c>
      <c r="E11" s="276">
        <f t="shared" si="0"/>
        <v>0</v>
      </c>
      <c r="F11" s="268"/>
      <c r="G11" s="269"/>
      <c r="H11" s="264"/>
      <c r="I11" s="269"/>
      <c r="J11" s="229"/>
    </row>
    <row r="12" spans="1:10" s="107" customFormat="1" ht="25.5" customHeight="1" thickBot="1">
      <c r="A12" s="469" t="s">
        <v>190</v>
      </c>
      <c r="B12" s="470"/>
      <c r="C12" s="311">
        <f>+'SC_FORN.RIC.'!G15+SC_BREVET!G15+SC_CONSUL!G15</f>
        <v>0</v>
      </c>
      <c r="D12" s="311">
        <f>+'SC_FORN.RIC.'!H15+SC_BREVET!H15+SC_CONSUL!H15</f>
        <v>0</v>
      </c>
      <c r="E12" s="276">
        <f t="shared" si="0"/>
        <v>0</v>
      </c>
      <c r="F12" s="266"/>
      <c r="G12" s="267"/>
      <c r="H12" s="264"/>
      <c r="I12" s="267"/>
      <c r="J12" s="229"/>
    </row>
    <row r="13" spans="1:10" s="107" customFormat="1" ht="25.5" customHeight="1" thickBot="1">
      <c r="A13" s="469" t="s">
        <v>197</v>
      </c>
      <c r="B13" s="470"/>
      <c r="C13" s="311">
        <f>+'SD_ ALTRCOST'!H13</f>
        <v>0</v>
      </c>
      <c r="D13" s="311">
        <f>+'SD_ ALTRCOST'!I13</f>
        <v>0</v>
      </c>
      <c r="E13" s="276">
        <f t="shared" si="0"/>
        <v>0</v>
      </c>
      <c r="F13" s="266"/>
      <c r="G13" s="267"/>
      <c r="H13" s="264"/>
      <c r="I13" s="267"/>
      <c r="J13" s="229"/>
    </row>
    <row r="14" spans="1:10" s="107" customFormat="1" ht="25.5" customHeight="1" thickBot="1">
      <c r="A14" s="469" t="s">
        <v>198</v>
      </c>
      <c r="B14" s="470"/>
      <c r="C14" s="303">
        <f>SUM(C8:C10)*0.15</f>
        <v>0</v>
      </c>
      <c r="D14" s="303">
        <f>SUM(D8:D10)*0.15</f>
        <v>0</v>
      </c>
      <c r="E14" s="276">
        <f t="shared" si="0"/>
        <v>0</v>
      </c>
      <c r="F14" s="266"/>
      <c r="G14" s="267"/>
      <c r="H14" s="264"/>
      <c r="I14" s="267"/>
      <c r="J14" s="229"/>
    </row>
    <row r="15" spans="1:10" s="108" customFormat="1" ht="25.5" customHeight="1" thickBot="1">
      <c r="A15" s="471" t="s">
        <v>169</v>
      </c>
      <c r="B15" s="472"/>
      <c r="C15" s="277">
        <f>SUM(C8:C14)</f>
        <v>0</v>
      </c>
      <c r="D15" s="277">
        <f>SUM(D8:D14)</f>
        <v>0</v>
      </c>
      <c r="E15" s="277">
        <f>SUM(C15:D15)</f>
        <v>0</v>
      </c>
      <c r="F15" s="270"/>
      <c r="G15" s="271">
        <f>SUM(G8:G14)</f>
        <v>0</v>
      </c>
      <c r="H15" s="272"/>
      <c r="I15" s="271">
        <f>SUM(I8:I14)</f>
        <v>0</v>
      </c>
      <c r="J15" s="231"/>
    </row>
    <row r="16" spans="1:10" s="108" customFormat="1" ht="9.75" customHeight="1">
      <c r="A16" s="217"/>
      <c r="B16" s="218"/>
      <c r="C16" s="218"/>
      <c r="D16" s="218"/>
      <c r="E16" s="218"/>
      <c r="F16" s="218"/>
      <c r="G16" s="219"/>
      <c r="H16" s="219"/>
      <c r="I16" s="219"/>
      <c r="J16" s="219"/>
    </row>
    <row r="17" spans="1:9" s="108" customFormat="1" ht="27" customHeight="1">
      <c r="A17" s="217"/>
      <c r="B17" s="218"/>
      <c r="C17" s="456" t="s">
        <v>68</v>
      </c>
      <c r="D17" s="457"/>
      <c r="E17" s="273">
        <v>100000</v>
      </c>
      <c r="F17" s="233"/>
      <c r="G17" s="459" t="s">
        <v>126</v>
      </c>
      <c r="H17" s="460"/>
      <c r="I17" s="275">
        <f>+G15+I15</f>
        <v>0</v>
      </c>
    </row>
    <row r="18" spans="1:9" s="108" customFormat="1" ht="25.5" customHeight="1">
      <c r="A18" s="217"/>
      <c r="B18" s="218"/>
      <c r="C18" s="456"/>
      <c r="D18" s="457"/>
      <c r="E18" s="274"/>
      <c r="F18" s="234"/>
      <c r="G18" s="459" t="s">
        <v>127</v>
      </c>
      <c r="H18" s="460"/>
      <c r="I18" s="312" t="str">
        <f>IF(I17&gt;0,I17/E17,"-")</f>
        <v>-</v>
      </c>
    </row>
    <row r="19" spans="1:10" s="108" customFormat="1" ht="25.5" customHeight="1">
      <c r="A19" s="455" t="s">
        <v>162</v>
      </c>
      <c r="B19" s="455"/>
      <c r="C19" s="455"/>
      <c r="D19" s="455"/>
      <c r="E19" s="455"/>
      <c r="F19" s="455"/>
      <c r="G19" s="455"/>
      <c r="H19" s="455"/>
      <c r="I19" s="455"/>
      <c r="J19" s="455"/>
    </row>
    <row r="20" spans="1:10" s="224" customFormat="1" ht="26.25" customHeight="1">
      <c r="A20" s="220" t="s">
        <v>50</v>
      </c>
      <c r="B20" s="221"/>
      <c r="C20" s="222"/>
      <c r="D20" s="223"/>
      <c r="E20" s="223"/>
      <c r="F20" s="223"/>
      <c r="G20" s="219"/>
      <c r="H20" s="219"/>
      <c r="I20" s="219"/>
      <c r="J20" s="219"/>
    </row>
    <row r="21" spans="1:10" s="224" customFormat="1" ht="15" customHeight="1">
      <c r="A21" s="222"/>
      <c r="B21" s="222"/>
      <c r="C21" s="223"/>
      <c r="D21" s="225" t="s">
        <v>13</v>
      </c>
      <c r="E21" s="223"/>
      <c r="F21" s="223"/>
      <c r="G21" s="219"/>
      <c r="H21" s="219"/>
      <c r="I21" s="219"/>
      <c r="J21" s="219"/>
    </row>
    <row r="22" spans="1:10" s="224" customFormat="1" ht="11.25" customHeight="1">
      <c r="A22" s="458"/>
      <c r="B22" s="458"/>
      <c r="C22" s="219"/>
      <c r="D22" s="219"/>
      <c r="E22" s="225"/>
      <c r="F22" s="225"/>
      <c r="G22" s="219"/>
      <c r="H22" s="219"/>
      <c r="I22" s="219"/>
      <c r="J22" s="219"/>
    </row>
    <row r="23" spans="1:10" s="224" customFormat="1" ht="15" customHeight="1">
      <c r="A23" s="226"/>
      <c r="B23" s="226"/>
      <c r="C23" s="219"/>
      <c r="D23" s="226" t="s">
        <v>8</v>
      </c>
      <c r="E23" s="222"/>
      <c r="F23" s="222"/>
      <c r="G23" s="219"/>
      <c r="H23" s="219"/>
      <c r="I23" s="219"/>
      <c r="J23" s="219"/>
    </row>
    <row r="24" spans="1:10" ht="1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</row>
    <row r="25" spans="1:10" ht="15" customHeight="1">
      <c r="A25" s="213"/>
      <c r="B25" s="213"/>
      <c r="C25" s="213"/>
      <c r="D25" s="213"/>
      <c r="E25" s="213"/>
      <c r="F25" s="213"/>
      <c r="G25" s="213"/>
      <c r="H25" s="213"/>
      <c r="I25" s="213"/>
      <c r="J25" s="213"/>
    </row>
    <row r="26" spans="1:10" ht="15" customHeight="1">
      <c r="A26" s="213"/>
      <c r="B26" s="213"/>
      <c r="C26" s="213"/>
      <c r="D26" s="213"/>
      <c r="E26" s="213"/>
      <c r="F26" s="213"/>
      <c r="G26" s="213"/>
      <c r="H26" s="213"/>
      <c r="I26" s="213"/>
      <c r="J26" s="213"/>
    </row>
    <row r="27" spans="1:10" ht="15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3"/>
    </row>
    <row r="28" spans="1:10" ht="1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</row>
    <row r="29" spans="1:10" ht="15" customHeight="1">
      <c r="A29" s="213"/>
      <c r="B29" s="213"/>
      <c r="C29" s="213"/>
      <c r="D29" s="213"/>
      <c r="E29" s="213"/>
      <c r="F29" s="213"/>
      <c r="G29" s="213"/>
      <c r="H29" s="213"/>
      <c r="I29" s="213"/>
      <c r="J29" s="213"/>
    </row>
    <row r="30" spans="1:10" ht="15" customHeight="1">
      <c r="A30" s="213"/>
      <c r="B30" s="213"/>
      <c r="C30" s="213"/>
      <c r="D30" s="213"/>
      <c r="E30" s="213"/>
      <c r="F30" s="213"/>
      <c r="G30" s="213"/>
      <c r="H30" s="213"/>
      <c r="I30" s="213"/>
      <c r="J30" s="213"/>
    </row>
    <row r="31" spans="1:10" ht="15" customHeight="1">
      <c r="A31" s="213"/>
      <c r="B31" s="213"/>
      <c r="C31" s="213"/>
      <c r="D31" s="213"/>
      <c r="E31" s="213"/>
      <c r="F31" s="213"/>
      <c r="G31" s="213"/>
      <c r="H31" s="213"/>
      <c r="I31" s="213"/>
      <c r="J31" s="213"/>
    </row>
    <row r="32" spans="1:10" ht="15" customHeight="1">
      <c r="A32" s="213"/>
      <c r="B32" s="213"/>
      <c r="C32" s="213"/>
      <c r="D32" s="213"/>
      <c r="E32" s="213"/>
      <c r="F32" s="213"/>
      <c r="G32" s="213"/>
      <c r="H32" s="213"/>
      <c r="I32" s="213"/>
      <c r="J32" s="213"/>
    </row>
    <row r="33" spans="1:10" ht="15" customHeight="1">
      <c r="A33" s="213"/>
      <c r="B33" s="213"/>
      <c r="C33" s="213"/>
      <c r="D33" s="213"/>
      <c r="E33" s="213"/>
      <c r="F33" s="213"/>
      <c r="G33" s="213"/>
      <c r="H33" s="213"/>
      <c r="I33" s="213"/>
      <c r="J33" s="213"/>
    </row>
    <row r="34" spans="1:10" ht="15" customHeight="1">
      <c r="A34" s="213"/>
      <c r="B34" s="213"/>
      <c r="C34" s="213"/>
      <c r="D34" s="213"/>
      <c r="E34" s="213"/>
      <c r="F34" s="213"/>
      <c r="G34" s="213"/>
      <c r="H34" s="213"/>
      <c r="I34" s="213"/>
      <c r="J34" s="213"/>
    </row>
    <row r="35" spans="1:10" ht="15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213"/>
    </row>
    <row r="36" spans="1:10" ht="15" customHeight="1">
      <c r="A36" s="213"/>
      <c r="B36" s="213"/>
      <c r="C36" s="213"/>
      <c r="D36" s="213"/>
      <c r="E36" s="213"/>
      <c r="F36" s="213"/>
      <c r="G36" s="213"/>
      <c r="H36" s="213"/>
      <c r="I36" s="213"/>
      <c r="J36" s="213"/>
    </row>
    <row r="37" spans="1:10" ht="15" customHeight="1">
      <c r="A37" s="213"/>
      <c r="B37" s="213"/>
      <c r="C37" s="213"/>
      <c r="D37" s="213"/>
      <c r="E37" s="213"/>
      <c r="F37" s="213"/>
      <c r="G37" s="213"/>
      <c r="H37" s="213"/>
      <c r="I37" s="213"/>
      <c r="J37" s="213"/>
    </row>
    <row r="38" spans="1:10" ht="15" customHeight="1">
      <c r="A38" s="213"/>
      <c r="B38" s="213"/>
      <c r="C38" s="213"/>
      <c r="D38" s="213"/>
      <c r="E38" s="213"/>
      <c r="F38" s="213"/>
      <c r="G38" s="213"/>
      <c r="H38" s="213"/>
      <c r="I38" s="213"/>
      <c r="J38" s="213"/>
    </row>
    <row r="39" spans="1:10" ht="15" customHeight="1">
      <c r="A39" s="213"/>
      <c r="B39" s="213"/>
      <c r="C39" s="213"/>
      <c r="D39" s="213"/>
      <c r="E39" s="213"/>
      <c r="F39" s="213"/>
      <c r="G39" s="213"/>
      <c r="H39" s="213"/>
      <c r="I39" s="213"/>
      <c r="J39" s="213"/>
    </row>
    <row r="40" spans="1:10" ht="15" customHeight="1">
      <c r="A40" s="213"/>
      <c r="B40" s="213"/>
      <c r="C40" s="213"/>
      <c r="D40" s="213"/>
      <c r="E40" s="213"/>
      <c r="F40" s="213"/>
      <c r="G40" s="213"/>
      <c r="H40" s="213"/>
      <c r="I40" s="213"/>
      <c r="J40" s="213"/>
    </row>
    <row r="41" spans="1:10" ht="15" customHeight="1">
      <c r="A41" s="213"/>
      <c r="B41" s="213"/>
      <c r="C41" s="213"/>
      <c r="D41" s="213"/>
      <c r="E41" s="213"/>
      <c r="F41" s="213"/>
      <c r="G41" s="213"/>
      <c r="H41" s="213"/>
      <c r="I41" s="213"/>
      <c r="J41" s="213"/>
    </row>
    <row r="42" spans="1:10" ht="15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</row>
    <row r="43" spans="1:10" ht="15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</row>
    <row r="44" spans="1:10" ht="15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</row>
    <row r="45" spans="1:10" ht="15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3"/>
    </row>
    <row r="46" spans="1:10" ht="15" customHeight="1">
      <c r="A46" s="213"/>
      <c r="B46" s="213"/>
      <c r="C46" s="213"/>
      <c r="D46" s="213"/>
      <c r="E46" s="213"/>
      <c r="F46" s="213"/>
      <c r="G46" s="213"/>
      <c r="H46" s="213"/>
      <c r="I46" s="213"/>
      <c r="J46" s="213"/>
    </row>
    <row r="47" spans="1:10" ht="15" customHeight="1">
      <c r="A47" s="213"/>
      <c r="B47" s="213"/>
      <c r="C47" s="213"/>
      <c r="D47" s="213"/>
      <c r="E47" s="213"/>
      <c r="F47" s="213"/>
      <c r="G47" s="213"/>
      <c r="H47" s="213"/>
      <c r="I47" s="213"/>
      <c r="J47" s="213"/>
    </row>
    <row r="48" spans="1:10" ht="15" customHeight="1">
      <c r="A48" s="213"/>
      <c r="B48" s="213"/>
      <c r="C48" s="213"/>
      <c r="D48" s="213"/>
      <c r="E48" s="213"/>
      <c r="F48" s="213"/>
      <c r="G48" s="213"/>
      <c r="H48" s="213"/>
      <c r="I48" s="213"/>
      <c r="J48" s="213"/>
    </row>
    <row r="49" spans="1:10" ht="15" customHeight="1">
      <c r="A49" s="213"/>
      <c r="B49" s="213"/>
      <c r="C49" s="213"/>
      <c r="D49" s="213"/>
      <c r="E49" s="213"/>
      <c r="F49" s="213"/>
      <c r="G49" s="213"/>
      <c r="H49" s="213"/>
      <c r="I49" s="213"/>
      <c r="J49" s="213"/>
    </row>
    <row r="50" spans="1:10" ht="15" customHeight="1">
      <c r="A50" s="213"/>
      <c r="B50" s="213"/>
      <c r="C50" s="213"/>
      <c r="D50" s="213"/>
      <c r="E50" s="213"/>
      <c r="F50" s="213"/>
      <c r="G50" s="213"/>
      <c r="H50" s="213"/>
      <c r="I50" s="213"/>
      <c r="J50" s="213"/>
    </row>
    <row r="51" spans="1:10" ht="15" customHeight="1">
      <c r="A51" s="213"/>
      <c r="B51" s="213"/>
      <c r="C51" s="213"/>
      <c r="D51" s="213"/>
      <c r="E51" s="213"/>
      <c r="F51" s="213"/>
      <c r="G51" s="213"/>
      <c r="H51" s="213"/>
      <c r="I51" s="213"/>
      <c r="J51" s="213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</sheetData>
  <sheetProtection/>
  <mergeCells count="22">
    <mergeCell ref="D3:E3"/>
    <mergeCell ref="A6:E6"/>
    <mergeCell ref="A10:B10"/>
    <mergeCell ref="A9:B9"/>
    <mergeCell ref="A7:B7"/>
    <mergeCell ref="A8:B8"/>
    <mergeCell ref="A1:G1"/>
    <mergeCell ref="H1:I1"/>
    <mergeCell ref="A19:J19"/>
    <mergeCell ref="C18:D18"/>
    <mergeCell ref="A22:B22"/>
    <mergeCell ref="G18:H18"/>
    <mergeCell ref="G17:H17"/>
    <mergeCell ref="A3:C3"/>
    <mergeCell ref="A4:J4"/>
    <mergeCell ref="G6:J6"/>
    <mergeCell ref="A11:B11"/>
    <mergeCell ref="A12:B12"/>
    <mergeCell ref="A15:B15"/>
    <mergeCell ref="C17:D17"/>
    <mergeCell ref="A14:B14"/>
    <mergeCell ref="A13:B13"/>
  </mergeCells>
  <conditionalFormatting sqref="E18:F18 I18">
    <cfRule type="cellIs" priority="1" dxfId="0" operator="lessThan" stopIfTrue="1">
      <formula>0.5</formula>
    </cfRule>
  </conditionalFormatting>
  <printOptions horizontalCentered="1"/>
  <pageMargins left="0.36" right="0.31" top="0.4" bottom="0.32" header="0.2" footer="0.18"/>
  <pageSetup horizontalDpi="600" verticalDpi="600" orientation="landscape" paperSize="9" scale="99" r:id="rId1"/>
  <headerFooter alignWithMargins="0">
    <oddHeader>&amp;RSCHEDA S1_RiepilogPrimoPeriod - SPESE PRIMO PERIODO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showGridLines="0"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22.140625" style="103" customWidth="1"/>
    <col min="2" max="2" width="6.28125" style="103" customWidth="1"/>
    <col min="3" max="5" width="17.28125" style="103" customWidth="1"/>
    <col min="6" max="6" width="1.7109375" style="103" customWidth="1"/>
    <col min="7" max="7" width="17.28125" style="103" customWidth="1"/>
    <col min="8" max="8" width="11.421875" style="103" customWidth="1"/>
    <col min="9" max="9" width="17.28125" style="103" customWidth="1"/>
    <col min="10" max="10" width="12.00390625" style="103" customWidth="1"/>
    <col min="11" max="16384" width="9.140625" style="103" customWidth="1"/>
  </cols>
  <sheetData>
    <row r="1" spans="1:10" ht="24" customHeight="1">
      <c r="A1" s="436" t="s">
        <v>184</v>
      </c>
      <c r="B1" s="437"/>
      <c r="C1" s="437"/>
      <c r="D1" s="437"/>
      <c r="E1" s="437"/>
      <c r="F1" s="437"/>
      <c r="G1" s="437"/>
      <c r="H1" s="454" t="s">
        <v>168</v>
      </c>
      <c r="I1" s="454"/>
      <c r="J1" s="391"/>
    </row>
    <row r="2" spans="1:8" ht="8.25" customHeight="1" thickBot="1">
      <c r="A2" s="191"/>
      <c r="B2" s="212"/>
      <c r="C2" s="212"/>
      <c r="D2" s="212"/>
      <c r="E2" s="212"/>
      <c r="F2" s="212"/>
      <c r="G2" s="212"/>
      <c r="H2" s="212"/>
    </row>
    <row r="3" spans="1:10" ht="21.75" customHeight="1">
      <c r="A3" s="461" t="s">
        <v>110</v>
      </c>
      <c r="B3" s="462"/>
      <c r="C3" s="462"/>
      <c r="D3" s="278"/>
      <c r="E3" s="279"/>
      <c r="F3" s="279"/>
      <c r="G3" s="280"/>
      <c r="H3" s="281"/>
      <c r="I3" s="281"/>
      <c r="J3" s="282"/>
    </row>
    <row r="4" spans="1:10" s="2" customFormat="1" ht="30" customHeight="1">
      <c r="A4" s="463" t="s">
        <v>119</v>
      </c>
      <c r="B4" s="464"/>
      <c r="C4" s="464"/>
      <c r="D4" s="464"/>
      <c r="E4" s="464"/>
      <c r="F4" s="464"/>
      <c r="G4" s="464"/>
      <c r="H4" s="464"/>
      <c r="I4" s="464"/>
      <c r="J4" s="465"/>
    </row>
    <row r="5" spans="1:10" s="2" customFormat="1" ht="7.5" customHeight="1" thickBot="1">
      <c r="A5" s="214"/>
      <c r="B5" s="214"/>
      <c r="C5" s="214"/>
      <c r="D5" s="214"/>
      <c r="E5" s="214"/>
      <c r="F5" s="214"/>
      <c r="G5" s="214"/>
      <c r="H5" s="214"/>
      <c r="I5" s="214"/>
      <c r="J5" s="214"/>
    </row>
    <row r="6" spans="1:10" ht="37.5" customHeight="1" thickBot="1">
      <c r="A6" s="475" t="s">
        <v>69</v>
      </c>
      <c r="B6" s="476"/>
      <c r="C6" s="476"/>
      <c r="D6" s="476"/>
      <c r="E6" s="476"/>
      <c r="F6" s="235"/>
      <c r="G6" s="466" t="s">
        <v>27</v>
      </c>
      <c r="H6" s="467"/>
      <c r="I6" s="467"/>
      <c r="J6" s="468"/>
    </row>
    <row r="7" spans="1:10" s="105" customFormat="1" ht="49.5" customHeight="1" thickBot="1">
      <c r="A7" s="477" t="s">
        <v>6</v>
      </c>
      <c r="B7" s="478"/>
      <c r="C7" s="216" t="s">
        <v>66</v>
      </c>
      <c r="D7" s="216" t="s">
        <v>67</v>
      </c>
      <c r="E7" s="216" t="s">
        <v>62</v>
      </c>
      <c r="F7" s="232"/>
      <c r="G7" s="227" t="s">
        <v>23</v>
      </c>
      <c r="H7" s="228" t="s">
        <v>28</v>
      </c>
      <c r="I7" s="227" t="s">
        <v>57</v>
      </c>
      <c r="J7" s="228" t="s">
        <v>28</v>
      </c>
    </row>
    <row r="8" spans="1:10" s="107" customFormat="1" ht="25.5" customHeight="1" thickBot="1">
      <c r="A8" s="469" t="s">
        <v>186</v>
      </c>
      <c r="B8" s="470"/>
      <c r="C8" s="302">
        <f>+'SA1_ PersDip'!E13</f>
        <v>0</v>
      </c>
      <c r="D8" s="302">
        <f>+'SA1_ PersDip'!G13</f>
        <v>0</v>
      </c>
      <c r="E8" s="301">
        <f>+C8+D8</f>
        <v>0</v>
      </c>
      <c r="F8" s="262"/>
      <c r="G8" s="263"/>
      <c r="H8" s="264"/>
      <c r="I8" s="265"/>
      <c r="J8" s="229"/>
    </row>
    <row r="9" spans="1:10" s="107" customFormat="1" ht="25.5" customHeight="1" thickBot="1">
      <c r="A9" s="469" t="s">
        <v>185</v>
      </c>
      <c r="B9" s="470"/>
      <c r="C9" s="303">
        <f>+'SA2_ PersNonDip'!F16</f>
        <v>0</v>
      </c>
      <c r="D9" s="303">
        <f>+'SA2_ PersNonDip'!G16</f>
        <v>0</v>
      </c>
      <c r="E9" s="301">
        <f aca="true" t="shared" si="0" ref="E9:E14">+C9+D9</f>
        <v>0</v>
      </c>
      <c r="F9" s="268"/>
      <c r="G9" s="269"/>
      <c r="H9" s="264"/>
      <c r="I9" s="269"/>
      <c r="J9" s="229"/>
    </row>
    <row r="10" spans="1:10" s="107" customFormat="1" ht="25.5" customHeight="1" thickBot="1">
      <c r="A10" s="469" t="s">
        <v>187</v>
      </c>
      <c r="B10" s="470"/>
      <c r="C10" s="303">
        <f>+'SA3_ PrestVol'!F16</f>
        <v>0</v>
      </c>
      <c r="D10" s="303">
        <f>+'SA3_ PrestVol'!H16</f>
        <v>0</v>
      </c>
      <c r="E10" s="301">
        <f>+C10+D10</f>
        <v>0</v>
      </c>
      <c r="F10" s="266"/>
      <c r="G10" s="267"/>
      <c r="H10" s="264"/>
      <c r="I10" s="267"/>
      <c r="J10" s="229"/>
    </row>
    <row r="11" spans="1:10" s="107" customFormat="1" ht="25.5" customHeight="1" thickBot="1">
      <c r="A11" s="469" t="s">
        <v>199</v>
      </c>
      <c r="B11" s="470"/>
      <c r="C11" s="303">
        <f>+SB!G13</f>
        <v>0</v>
      </c>
      <c r="D11" s="303">
        <f>+SB!H13</f>
        <v>0</v>
      </c>
      <c r="E11" s="301">
        <f t="shared" si="0"/>
        <v>0</v>
      </c>
      <c r="F11" s="268"/>
      <c r="G11" s="269"/>
      <c r="H11" s="264"/>
      <c r="I11" s="269"/>
      <c r="J11" s="229"/>
    </row>
    <row r="12" spans="1:10" s="107" customFormat="1" ht="25.5" customHeight="1" thickBot="1">
      <c r="A12" s="469" t="s">
        <v>190</v>
      </c>
      <c r="B12" s="470"/>
      <c r="C12" s="311">
        <f>+'SC_FORN.RIC.'!G15+SC_BREVET!G15+SC_CONSUL!G15</f>
        <v>0</v>
      </c>
      <c r="D12" s="311">
        <f>+'SC_FORN.RIC.'!H15+SC_BREVET!H15+SC_CONSUL!H15</f>
        <v>0</v>
      </c>
      <c r="E12" s="301">
        <f t="shared" si="0"/>
        <v>0</v>
      </c>
      <c r="F12" s="266"/>
      <c r="G12" s="267"/>
      <c r="H12" s="264"/>
      <c r="I12" s="267"/>
      <c r="J12" s="229"/>
    </row>
    <row r="13" spans="1:10" s="107" customFormat="1" ht="25.5" customHeight="1" thickBot="1">
      <c r="A13" s="469" t="s">
        <v>197</v>
      </c>
      <c r="B13" s="470"/>
      <c r="C13" s="303">
        <f>+'SD_ ALTRCOST'!H13</f>
        <v>0</v>
      </c>
      <c r="D13" s="303">
        <f>+'SD_ ALTRCOST'!I13</f>
        <v>0</v>
      </c>
      <c r="E13" s="301">
        <f t="shared" si="0"/>
        <v>0</v>
      </c>
      <c r="F13" s="266"/>
      <c r="G13" s="267"/>
      <c r="H13" s="264"/>
      <c r="I13" s="267"/>
      <c r="J13" s="229"/>
    </row>
    <row r="14" spans="1:10" s="107" customFormat="1" ht="25.5" customHeight="1" thickBot="1">
      <c r="A14" s="469" t="s">
        <v>198</v>
      </c>
      <c r="B14" s="470"/>
      <c r="C14" s="303">
        <f>SUM(C8:C10)*0.15</f>
        <v>0</v>
      </c>
      <c r="D14" s="303">
        <f>SUM(D8:D10)*0.15</f>
        <v>0</v>
      </c>
      <c r="E14" s="301">
        <f t="shared" si="0"/>
        <v>0</v>
      </c>
      <c r="F14" s="266"/>
      <c r="G14" s="267"/>
      <c r="H14" s="264"/>
      <c r="I14" s="267"/>
      <c r="J14" s="229"/>
    </row>
    <row r="15" spans="1:10" s="108" customFormat="1" ht="25.5" customHeight="1" thickBot="1">
      <c r="A15" s="471" t="s">
        <v>170</v>
      </c>
      <c r="B15" s="472"/>
      <c r="C15" s="326">
        <f>SUM(C8:C14)</f>
        <v>0</v>
      </c>
      <c r="D15" s="326">
        <f>SUM(D8:D14)</f>
        <v>0</v>
      </c>
      <c r="E15" s="326">
        <f>SUM(E8:E14)</f>
        <v>0</v>
      </c>
      <c r="F15" s="215"/>
      <c r="G15" s="230">
        <f>SUM(G8:G14)</f>
        <v>0</v>
      </c>
      <c r="H15" s="231"/>
      <c r="I15" s="230">
        <f>SUM(I8:I14)</f>
        <v>0</v>
      </c>
      <c r="J15" s="231"/>
    </row>
    <row r="16" spans="1:10" s="108" customFormat="1" ht="25.5" customHeight="1">
      <c r="A16" s="479" t="s">
        <v>102</v>
      </c>
      <c r="B16" s="479"/>
      <c r="C16" s="479"/>
      <c r="D16" s="479"/>
      <c r="E16" s="479"/>
      <c r="F16" s="218"/>
      <c r="G16" s="219"/>
      <c r="H16" s="219"/>
      <c r="I16" s="219"/>
      <c r="J16" s="219"/>
    </row>
    <row r="17" spans="1:10" s="108" customFormat="1" ht="15.75" customHeight="1">
      <c r="A17" s="386"/>
      <c r="B17" s="386"/>
      <c r="C17" s="386"/>
      <c r="D17" s="386"/>
      <c r="E17" s="386"/>
      <c r="F17" s="218"/>
      <c r="G17" s="219"/>
      <c r="H17" s="219"/>
      <c r="I17" s="219"/>
      <c r="J17" s="219"/>
    </row>
    <row r="18" spans="1:10" s="108" customFormat="1" ht="19.5" customHeight="1">
      <c r="A18" s="455" t="s">
        <v>163</v>
      </c>
      <c r="B18" s="455"/>
      <c r="C18" s="455"/>
      <c r="D18" s="455"/>
      <c r="E18" s="455"/>
      <c r="F18" s="455"/>
      <c r="G18" s="455"/>
      <c r="H18" s="455"/>
      <c r="I18" s="455"/>
      <c r="J18" s="455"/>
    </row>
    <row r="19" spans="1:10" s="224" customFormat="1" ht="19.5" customHeight="1">
      <c r="A19" s="220" t="s">
        <v>120</v>
      </c>
      <c r="B19" s="221"/>
      <c r="C19" s="222"/>
      <c r="D19" s="223"/>
      <c r="E19" s="223"/>
      <c r="F19" s="223"/>
      <c r="G19" s="219"/>
      <c r="H19" s="219"/>
      <c r="I19" s="219"/>
      <c r="J19" s="219"/>
    </row>
    <row r="20" spans="1:10" s="224" customFormat="1" ht="15" customHeight="1">
      <c r="A20" s="222"/>
      <c r="B20" s="222"/>
      <c r="C20" s="223"/>
      <c r="D20" s="225" t="s">
        <v>13</v>
      </c>
      <c r="E20" s="223"/>
      <c r="F20" s="223"/>
      <c r="G20" s="219"/>
      <c r="H20" s="219"/>
      <c r="I20" s="219"/>
      <c r="J20" s="219"/>
    </row>
    <row r="21" spans="1:10" s="224" customFormat="1" ht="15" customHeight="1">
      <c r="A21" s="226"/>
      <c r="B21" s="226"/>
      <c r="C21" s="219"/>
      <c r="D21" s="226" t="s">
        <v>8</v>
      </c>
      <c r="E21" s="222"/>
      <c r="F21" s="222"/>
      <c r="G21" s="219"/>
      <c r="H21" s="219"/>
      <c r="I21" s="219"/>
      <c r="J21" s="219"/>
    </row>
    <row r="22" spans="1:10" ht="15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</row>
    <row r="23" spans="1:10" ht="1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</row>
    <row r="24" spans="1:10" ht="1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</row>
    <row r="25" spans="1:10" ht="15" customHeight="1">
      <c r="A25" s="213"/>
      <c r="B25" s="213"/>
      <c r="C25" s="213"/>
      <c r="D25" s="213"/>
      <c r="E25" s="213"/>
      <c r="F25" s="213"/>
      <c r="G25" s="213"/>
      <c r="H25" s="213"/>
      <c r="I25" s="213"/>
      <c r="J25" s="213"/>
    </row>
    <row r="26" spans="1:10" ht="15" customHeight="1">
      <c r="A26" s="213"/>
      <c r="B26" s="213"/>
      <c r="C26" s="213"/>
      <c r="D26" s="213"/>
      <c r="E26" s="213"/>
      <c r="F26" s="213"/>
      <c r="G26" s="213"/>
      <c r="H26" s="213"/>
      <c r="I26" s="213"/>
      <c r="J26" s="213"/>
    </row>
    <row r="27" spans="1:10" ht="15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3"/>
    </row>
    <row r="28" spans="1:10" ht="1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</row>
    <row r="29" spans="1:10" ht="15" customHeight="1">
      <c r="A29" s="213"/>
      <c r="B29" s="213"/>
      <c r="C29" s="213"/>
      <c r="D29" s="213"/>
      <c r="E29" s="213"/>
      <c r="F29" s="213"/>
      <c r="G29" s="213"/>
      <c r="H29" s="213"/>
      <c r="I29" s="213"/>
      <c r="J29" s="213"/>
    </row>
    <row r="30" spans="1:10" ht="15" customHeight="1">
      <c r="A30" s="213"/>
      <c r="B30" s="213"/>
      <c r="C30" s="213"/>
      <c r="D30" s="213"/>
      <c r="E30" s="213"/>
      <c r="F30" s="213"/>
      <c r="G30" s="213"/>
      <c r="H30" s="213"/>
      <c r="I30" s="213"/>
      <c r="J30" s="213"/>
    </row>
    <row r="31" spans="1:10" ht="15" customHeight="1">
      <c r="A31" s="213"/>
      <c r="B31" s="213"/>
      <c r="C31" s="213"/>
      <c r="D31" s="213"/>
      <c r="E31" s="213"/>
      <c r="F31" s="213"/>
      <c r="G31" s="213"/>
      <c r="H31" s="213"/>
      <c r="I31" s="213"/>
      <c r="J31" s="213"/>
    </row>
    <row r="32" spans="1:10" ht="15" customHeight="1">
      <c r="A32" s="213"/>
      <c r="B32" s="213"/>
      <c r="C32" s="213"/>
      <c r="D32" s="213"/>
      <c r="E32" s="213"/>
      <c r="F32" s="213"/>
      <c r="G32" s="213"/>
      <c r="H32" s="213"/>
      <c r="I32" s="213"/>
      <c r="J32" s="213"/>
    </row>
    <row r="33" spans="1:10" ht="15" customHeight="1">
      <c r="A33" s="213"/>
      <c r="B33" s="213"/>
      <c r="C33" s="213"/>
      <c r="D33" s="213"/>
      <c r="E33" s="213"/>
      <c r="F33" s="213"/>
      <c r="G33" s="213"/>
      <c r="H33" s="213"/>
      <c r="I33" s="213"/>
      <c r="J33" s="213"/>
    </row>
    <row r="34" spans="1:10" ht="15" customHeight="1">
      <c r="A34" s="213"/>
      <c r="B34" s="213"/>
      <c r="C34" s="213"/>
      <c r="D34" s="213"/>
      <c r="E34" s="213"/>
      <c r="F34" s="213"/>
      <c r="G34" s="213"/>
      <c r="H34" s="213"/>
      <c r="I34" s="213"/>
      <c r="J34" s="213"/>
    </row>
    <row r="35" spans="1:10" ht="15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213"/>
    </row>
    <row r="36" spans="1:10" ht="15" customHeight="1">
      <c r="A36" s="213"/>
      <c r="B36" s="213"/>
      <c r="C36" s="213"/>
      <c r="D36" s="213"/>
      <c r="E36" s="213"/>
      <c r="F36" s="213"/>
      <c r="G36" s="213"/>
      <c r="H36" s="213"/>
      <c r="I36" s="213"/>
      <c r="J36" s="213"/>
    </row>
    <row r="37" spans="1:10" ht="15" customHeight="1">
      <c r="A37" s="213"/>
      <c r="B37" s="213"/>
      <c r="C37" s="213"/>
      <c r="D37" s="213"/>
      <c r="E37" s="213"/>
      <c r="F37" s="213"/>
      <c r="G37" s="213"/>
      <c r="H37" s="213"/>
      <c r="I37" s="213"/>
      <c r="J37" s="213"/>
    </row>
    <row r="38" spans="1:10" ht="15" customHeight="1">
      <c r="A38" s="213"/>
      <c r="B38" s="213"/>
      <c r="C38" s="213"/>
      <c r="D38" s="213"/>
      <c r="E38" s="213"/>
      <c r="F38" s="213"/>
      <c r="G38" s="213"/>
      <c r="H38" s="213"/>
      <c r="I38" s="213"/>
      <c r="J38" s="213"/>
    </row>
    <row r="39" spans="1:10" ht="15" customHeight="1">
      <c r="A39" s="213"/>
      <c r="B39" s="213"/>
      <c r="C39" s="213"/>
      <c r="D39" s="213"/>
      <c r="E39" s="213"/>
      <c r="F39" s="213"/>
      <c r="G39" s="213"/>
      <c r="H39" s="213"/>
      <c r="I39" s="213"/>
      <c r="J39" s="213"/>
    </row>
    <row r="40" spans="1:10" ht="15" customHeight="1">
      <c r="A40" s="213"/>
      <c r="B40" s="213"/>
      <c r="C40" s="213"/>
      <c r="D40" s="213"/>
      <c r="E40" s="213"/>
      <c r="F40" s="213"/>
      <c r="G40" s="213"/>
      <c r="H40" s="213"/>
      <c r="I40" s="213"/>
      <c r="J40" s="213"/>
    </row>
    <row r="41" spans="1:10" ht="15" customHeight="1">
      <c r="A41" s="213"/>
      <c r="B41" s="213"/>
      <c r="C41" s="213"/>
      <c r="D41" s="213"/>
      <c r="E41" s="213"/>
      <c r="F41" s="213"/>
      <c r="G41" s="213"/>
      <c r="H41" s="213"/>
      <c r="I41" s="213"/>
      <c r="J41" s="213"/>
    </row>
    <row r="42" spans="1:10" ht="15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</row>
    <row r="43" spans="1:10" ht="15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</row>
    <row r="44" spans="1:10" ht="15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</row>
    <row r="45" spans="1:10" ht="15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3"/>
    </row>
    <row r="46" spans="1:10" ht="15" customHeight="1">
      <c r="A46" s="213"/>
      <c r="B46" s="213"/>
      <c r="C46" s="213"/>
      <c r="D46" s="213"/>
      <c r="E46" s="213"/>
      <c r="F46" s="213"/>
      <c r="G46" s="213"/>
      <c r="H46" s="213"/>
      <c r="I46" s="213"/>
      <c r="J46" s="213"/>
    </row>
    <row r="47" spans="1:10" ht="15" customHeight="1">
      <c r="A47" s="213"/>
      <c r="B47" s="213"/>
      <c r="C47" s="213"/>
      <c r="D47" s="213"/>
      <c r="E47" s="213"/>
      <c r="F47" s="213"/>
      <c r="G47" s="213"/>
      <c r="H47" s="213"/>
      <c r="I47" s="213"/>
      <c r="J47" s="213"/>
    </row>
    <row r="48" spans="1:10" ht="15" customHeight="1">
      <c r="A48" s="213"/>
      <c r="B48" s="213"/>
      <c r="C48" s="213"/>
      <c r="D48" s="213"/>
      <c r="E48" s="213"/>
      <c r="F48" s="213"/>
      <c r="G48" s="213"/>
      <c r="H48" s="213"/>
      <c r="I48" s="213"/>
      <c r="J48" s="213"/>
    </row>
    <row r="49" spans="1:10" ht="15" customHeight="1">
      <c r="A49" s="213"/>
      <c r="B49" s="213"/>
      <c r="C49" s="213"/>
      <c r="D49" s="213"/>
      <c r="E49" s="213"/>
      <c r="F49" s="213"/>
      <c r="G49" s="213"/>
      <c r="H49" s="213"/>
      <c r="I49" s="213"/>
      <c r="J49" s="213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</sheetData>
  <sheetProtection/>
  <mergeCells count="17">
    <mergeCell ref="A18:J18"/>
    <mergeCell ref="A6:E6"/>
    <mergeCell ref="A10:B10"/>
    <mergeCell ref="A9:B9"/>
    <mergeCell ref="A7:B7"/>
    <mergeCell ref="A8:B8"/>
    <mergeCell ref="A15:B15"/>
    <mergeCell ref="A14:B14"/>
    <mergeCell ref="A13:B13"/>
    <mergeCell ref="G6:J6"/>
    <mergeCell ref="A11:B11"/>
    <mergeCell ref="A12:B12"/>
    <mergeCell ref="A1:G1"/>
    <mergeCell ref="H1:I1"/>
    <mergeCell ref="A3:C3"/>
    <mergeCell ref="A4:J4"/>
    <mergeCell ref="A16:E16"/>
  </mergeCells>
  <printOptions horizontalCentered="1"/>
  <pageMargins left="0.32" right="0.22" top="0.57" bottom="0.32" header="0.2" footer="0.18"/>
  <pageSetup horizontalDpi="600" verticalDpi="600" orientation="landscape" paperSize="9" r:id="rId1"/>
  <headerFooter alignWithMargins="0">
    <oddHeader>&amp;RScheda S2 RiepilogSecondPeriod - 
Spese Secondo Periodo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showGridLines="0" view="pageBreakPreview" zoomScaleSheetLayoutView="100" zoomScalePageLayoutView="0" workbookViewId="0" topLeftCell="A4">
      <selection activeCell="A17" sqref="A17:I17"/>
    </sheetView>
  </sheetViews>
  <sheetFormatPr defaultColWidth="9.140625" defaultRowHeight="12.75"/>
  <cols>
    <col min="1" max="1" width="24.421875" style="115" customWidth="1"/>
    <col min="2" max="2" width="13.7109375" style="115" customWidth="1"/>
    <col min="3" max="3" width="13.421875" style="115" bestFit="1" customWidth="1"/>
    <col min="4" max="4" width="12.8515625" style="115" customWidth="1"/>
    <col min="5" max="5" width="15.28125" style="115" customWidth="1"/>
    <col min="6" max="6" width="12.421875" style="115" customWidth="1"/>
    <col min="7" max="7" width="14.421875" style="115" customWidth="1"/>
    <col min="8" max="8" width="13.28125" style="109" customWidth="1"/>
    <col min="9" max="9" width="11.7109375" style="109" customWidth="1"/>
    <col min="10" max="10" width="8.140625" style="109" customWidth="1"/>
    <col min="11" max="11" width="12.57421875" style="109" customWidth="1"/>
    <col min="12" max="12" width="7.421875" style="109" customWidth="1"/>
    <col min="13" max="16384" width="9.140625" style="109" customWidth="1"/>
  </cols>
  <sheetData>
    <row r="1" spans="1:9" s="103" customFormat="1" ht="24" customHeight="1">
      <c r="A1" s="436" t="s">
        <v>184</v>
      </c>
      <c r="B1" s="437"/>
      <c r="C1" s="437"/>
      <c r="D1" s="437"/>
      <c r="E1" s="437"/>
      <c r="F1" s="437"/>
      <c r="G1" s="437"/>
      <c r="H1" s="419" t="s">
        <v>168</v>
      </c>
      <c r="I1" s="391"/>
    </row>
    <row r="2" spans="1:12" s="116" customFormat="1" ht="29.25" customHeight="1">
      <c r="A2" s="491" t="s">
        <v>110</v>
      </c>
      <c r="B2" s="492"/>
      <c r="C2" s="492"/>
      <c r="D2" s="496"/>
      <c r="E2" s="497"/>
      <c r="F2" s="497"/>
      <c r="G2" s="497"/>
      <c r="H2" s="497"/>
      <c r="I2" s="497"/>
      <c r="J2" s="497"/>
      <c r="K2" s="497"/>
      <c r="L2" s="498"/>
    </row>
    <row r="3" spans="1:12" s="2" customFormat="1" ht="29.25" customHeight="1">
      <c r="A3" s="463" t="s">
        <v>119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5"/>
    </row>
    <row r="4" spans="1:8" s="2" customFormat="1" ht="7.5" customHeight="1" thickBot="1">
      <c r="A4" s="170"/>
      <c r="B4" s="170"/>
      <c r="C4" s="170"/>
      <c r="D4" s="170"/>
      <c r="E4" s="170"/>
      <c r="F4" s="170"/>
      <c r="G4" s="170"/>
      <c r="H4" s="170"/>
    </row>
    <row r="5" spans="1:12" ht="30" customHeight="1" thickBot="1">
      <c r="A5" s="493" t="s">
        <v>70</v>
      </c>
      <c r="B5" s="494"/>
      <c r="C5" s="494"/>
      <c r="D5" s="495"/>
      <c r="E5" s="495"/>
      <c r="F5" s="495"/>
      <c r="G5" s="495"/>
      <c r="H5" s="495"/>
      <c r="I5" s="313"/>
      <c r="J5" s="313"/>
      <c r="K5" s="313"/>
      <c r="L5" s="313"/>
    </row>
    <row r="6" spans="1:12" s="117" customFormat="1" ht="30" customHeight="1" thickBot="1">
      <c r="A6" s="480" t="s">
        <v>6</v>
      </c>
      <c r="B6" s="482" t="s">
        <v>26</v>
      </c>
      <c r="C6" s="483"/>
      <c r="D6" s="484" t="s">
        <v>9</v>
      </c>
      <c r="E6" s="485"/>
      <c r="F6" s="489" t="s">
        <v>129</v>
      </c>
      <c r="G6" s="490"/>
      <c r="H6" s="490"/>
      <c r="I6" s="486" t="s">
        <v>27</v>
      </c>
      <c r="J6" s="487"/>
      <c r="K6" s="487"/>
      <c r="L6" s="488"/>
    </row>
    <row r="7" spans="1:12" s="117" customFormat="1" ht="52.5" customHeight="1" thickBot="1">
      <c r="A7" s="481"/>
      <c r="B7" s="420" t="s">
        <v>7</v>
      </c>
      <c r="C7" s="420" t="s">
        <v>25</v>
      </c>
      <c r="D7" s="314" t="s">
        <v>7</v>
      </c>
      <c r="E7" s="314" t="s">
        <v>25</v>
      </c>
      <c r="F7" s="314" t="s">
        <v>7</v>
      </c>
      <c r="G7" s="314" t="s">
        <v>25</v>
      </c>
      <c r="H7" s="314" t="s">
        <v>11</v>
      </c>
      <c r="I7" s="328" t="s">
        <v>23</v>
      </c>
      <c r="J7" s="329" t="s">
        <v>128</v>
      </c>
      <c r="K7" s="328" t="s">
        <v>57</v>
      </c>
      <c r="L7" s="329" t="s">
        <v>128</v>
      </c>
    </row>
    <row r="8" spans="1:12" s="117" customFormat="1" ht="25.5" customHeight="1" thickBot="1">
      <c r="A8" s="412" t="s">
        <v>186</v>
      </c>
      <c r="B8" s="316">
        <f>+'S1_RiepilogPrimPeriod'!C8</f>
        <v>0</v>
      </c>
      <c r="C8" s="316">
        <f>+'S1_RiepilogPrimPeriod'!D8</f>
        <v>0</v>
      </c>
      <c r="D8" s="317">
        <f>+'S2_RiepilogSecondPeriod'!C8</f>
        <v>0</v>
      </c>
      <c r="E8" s="317">
        <f>+'S2_RiepilogSecondPeriod'!D8</f>
        <v>0</v>
      </c>
      <c r="F8" s="318">
        <f>B8+D8</f>
        <v>0</v>
      </c>
      <c r="G8" s="319">
        <f>C8+E8</f>
        <v>0</v>
      </c>
      <c r="H8" s="320">
        <f aca="true" t="shared" si="0" ref="H8:H14">F8+G8</f>
        <v>0</v>
      </c>
      <c r="I8" s="304"/>
      <c r="J8" s="305"/>
      <c r="K8" s="97"/>
      <c r="L8" s="94"/>
    </row>
    <row r="9" spans="1:12" s="117" customFormat="1" ht="25.5" customHeight="1" thickBot="1">
      <c r="A9" s="412" t="s">
        <v>185</v>
      </c>
      <c r="B9" s="316">
        <f>+'S1_RiepilogPrimPeriod'!C9</f>
        <v>0</v>
      </c>
      <c r="C9" s="316">
        <f>+'S1_RiepilogPrimPeriod'!D9</f>
        <v>0</v>
      </c>
      <c r="D9" s="317">
        <f>+'S2_RiepilogSecondPeriod'!C9</f>
        <v>0</v>
      </c>
      <c r="E9" s="317">
        <f>+'S2_RiepilogSecondPeriod'!D9</f>
        <v>0</v>
      </c>
      <c r="F9" s="318">
        <f aca="true" t="shared" si="1" ref="F9:G14">B9+D9</f>
        <v>0</v>
      </c>
      <c r="G9" s="319">
        <f t="shared" si="1"/>
        <v>0</v>
      </c>
      <c r="H9" s="319">
        <f t="shared" si="0"/>
        <v>0</v>
      </c>
      <c r="I9" s="98"/>
      <c r="J9" s="94"/>
      <c r="K9" s="98"/>
      <c r="L9" s="94"/>
    </row>
    <row r="10" spans="1:12" s="117" customFormat="1" ht="25.5" customHeight="1" thickBot="1">
      <c r="A10" s="412" t="s">
        <v>187</v>
      </c>
      <c r="B10" s="316">
        <f>+'S1_RiepilogPrimPeriod'!C10</f>
        <v>0</v>
      </c>
      <c r="C10" s="316">
        <f>+'S1_RiepilogPrimPeriod'!D10</f>
        <v>0</v>
      </c>
      <c r="D10" s="317">
        <f>+'S2_RiepilogSecondPeriod'!C10</f>
        <v>0</v>
      </c>
      <c r="E10" s="317">
        <f>+'S2_RiepilogSecondPeriod'!D10</f>
        <v>0</v>
      </c>
      <c r="F10" s="318">
        <f>B10+D10</f>
        <v>0</v>
      </c>
      <c r="G10" s="319">
        <f>C10+E10</f>
        <v>0</v>
      </c>
      <c r="H10" s="319">
        <f>F10+G10</f>
        <v>0</v>
      </c>
      <c r="I10" s="98"/>
      <c r="J10" s="94"/>
      <c r="K10" s="98"/>
      <c r="L10" s="94"/>
    </row>
    <row r="11" spans="1:12" s="117" customFormat="1" ht="25.5" customHeight="1" thickBot="1">
      <c r="A11" s="412" t="s">
        <v>199</v>
      </c>
      <c r="B11" s="316">
        <f>+'S1_RiepilogPrimPeriod'!C11</f>
        <v>0</v>
      </c>
      <c r="C11" s="316">
        <f>+'S1_RiepilogPrimPeriod'!D11</f>
        <v>0</v>
      </c>
      <c r="D11" s="317">
        <f>+'S2_RiepilogSecondPeriod'!C11</f>
        <v>0</v>
      </c>
      <c r="E11" s="317">
        <f>+'S2_RiepilogSecondPeriod'!D11</f>
        <v>0</v>
      </c>
      <c r="F11" s="318">
        <f t="shared" si="1"/>
        <v>0</v>
      </c>
      <c r="G11" s="319">
        <f t="shared" si="1"/>
        <v>0</v>
      </c>
      <c r="H11" s="319">
        <f t="shared" si="0"/>
        <v>0</v>
      </c>
      <c r="I11" s="98"/>
      <c r="J11" s="94"/>
      <c r="K11" s="98"/>
      <c r="L11" s="94"/>
    </row>
    <row r="12" spans="1:12" s="117" customFormat="1" ht="25.5" customHeight="1" thickBot="1">
      <c r="A12" s="412" t="s">
        <v>200</v>
      </c>
      <c r="B12" s="316">
        <f>+'S1_RiepilogPrimPeriod'!C12</f>
        <v>0</v>
      </c>
      <c r="C12" s="316">
        <f>+'S1_RiepilogPrimPeriod'!D12</f>
        <v>0</v>
      </c>
      <c r="D12" s="317">
        <f>+'S2_RiepilogSecondPeriod'!C12</f>
        <v>0</v>
      </c>
      <c r="E12" s="317">
        <f>+'S2_RiepilogSecondPeriod'!D12</f>
        <v>0</v>
      </c>
      <c r="F12" s="318">
        <f t="shared" si="1"/>
        <v>0</v>
      </c>
      <c r="G12" s="319">
        <f t="shared" si="1"/>
        <v>0</v>
      </c>
      <c r="H12" s="319">
        <f t="shared" si="0"/>
        <v>0</v>
      </c>
      <c r="I12" s="306"/>
      <c r="J12" s="94"/>
      <c r="K12" s="306"/>
      <c r="L12" s="94"/>
    </row>
    <row r="13" spans="1:12" s="117" customFormat="1" ht="25.5" customHeight="1" thickBot="1">
      <c r="A13" s="412" t="s">
        <v>197</v>
      </c>
      <c r="B13" s="316">
        <f>+'S1_RiepilogPrimPeriod'!C13</f>
        <v>0</v>
      </c>
      <c r="C13" s="316">
        <f>+'S1_RiepilogPrimPeriod'!D13</f>
        <v>0</v>
      </c>
      <c r="D13" s="317">
        <f>+'S2_RiepilogSecondPeriod'!C13</f>
        <v>0</v>
      </c>
      <c r="E13" s="317">
        <f>+'S2_RiepilogSecondPeriod'!D13</f>
        <v>0</v>
      </c>
      <c r="F13" s="321">
        <f t="shared" si="1"/>
        <v>0</v>
      </c>
      <c r="G13" s="322">
        <f t="shared" si="1"/>
        <v>0</v>
      </c>
      <c r="H13" s="322">
        <f t="shared" si="0"/>
        <v>0</v>
      </c>
      <c r="I13" s="98"/>
      <c r="J13" s="94"/>
      <c r="K13" s="98"/>
      <c r="L13" s="94"/>
    </row>
    <row r="14" spans="1:12" s="117" customFormat="1" ht="25.5" customHeight="1" thickBot="1">
      <c r="A14" s="412" t="s">
        <v>198</v>
      </c>
      <c r="B14" s="316">
        <f>+'S1_RiepilogPrimPeriod'!C14</f>
        <v>0</v>
      </c>
      <c r="C14" s="316">
        <f>+'S1_RiepilogPrimPeriod'!D14</f>
        <v>0</v>
      </c>
      <c r="D14" s="317">
        <f>+'S2_RiepilogSecondPeriod'!C14</f>
        <v>0</v>
      </c>
      <c r="E14" s="317">
        <f>+'S2_RiepilogSecondPeriod'!D14</f>
        <v>0</v>
      </c>
      <c r="F14" s="321">
        <f t="shared" si="1"/>
        <v>0</v>
      </c>
      <c r="G14" s="322">
        <f t="shared" si="1"/>
        <v>0</v>
      </c>
      <c r="H14" s="322">
        <f t="shared" si="0"/>
        <v>0</v>
      </c>
      <c r="I14" s="98"/>
      <c r="J14" s="94"/>
      <c r="K14" s="98"/>
      <c r="L14" s="94"/>
    </row>
    <row r="15" spans="1:12" s="117" customFormat="1" ht="34.5" customHeight="1" thickBot="1">
      <c r="A15" s="315" t="s">
        <v>10</v>
      </c>
      <c r="B15" s="323">
        <f>SUM(B8:B14)</f>
        <v>0</v>
      </c>
      <c r="C15" s="323">
        <f aca="true" t="shared" si="2" ref="C15:H15">SUM(C8:C14)</f>
        <v>0</v>
      </c>
      <c r="D15" s="324">
        <f t="shared" si="2"/>
        <v>0</v>
      </c>
      <c r="E15" s="324">
        <f t="shared" si="2"/>
        <v>0</v>
      </c>
      <c r="F15" s="325">
        <f t="shared" si="2"/>
        <v>0</v>
      </c>
      <c r="G15" s="325">
        <f t="shared" si="2"/>
        <v>0</v>
      </c>
      <c r="H15" s="325">
        <f t="shared" si="2"/>
        <v>0</v>
      </c>
      <c r="I15" s="327">
        <f>SUM(I8:I14)</f>
        <v>0</v>
      </c>
      <c r="J15" s="307"/>
      <c r="K15" s="327">
        <f>SUM(K8:K14)</f>
        <v>0</v>
      </c>
      <c r="L15" s="307"/>
    </row>
    <row r="16" spans="1:7" ht="13.5" customHeight="1">
      <c r="A16" s="118"/>
      <c r="B16" s="119"/>
      <c r="C16" s="119"/>
      <c r="D16" s="119"/>
      <c r="E16" s="120"/>
      <c r="F16" s="109"/>
      <c r="G16" s="104"/>
    </row>
    <row r="17" spans="1:9" ht="18">
      <c r="A17" s="455" t="s">
        <v>202</v>
      </c>
      <c r="B17" s="455"/>
      <c r="C17" s="455"/>
      <c r="D17" s="455"/>
      <c r="E17" s="455"/>
      <c r="F17" s="455"/>
      <c r="G17" s="455"/>
      <c r="H17" s="455"/>
      <c r="I17" s="455"/>
    </row>
    <row r="18" spans="1:7" ht="7.5" customHeight="1">
      <c r="A18" s="118"/>
      <c r="B18" s="119"/>
      <c r="C18" s="119"/>
      <c r="D18" s="119"/>
      <c r="E18" s="120"/>
      <c r="F18" s="109"/>
      <c r="G18" s="104"/>
    </row>
    <row r="19" spans="1:7" ht="18">
      <c r="A19" s="110" t="s">
        <v>50</v>
      </c>
      <c r="B19" s="111"/>
      <c r="C19" s="112"/>
      <c r="D19" s="112"/>
      <c r="E19" s="114"/>
      <c r="F19" s="106"/>
      <c r="G19" s="106"/>
    </row>
    <row r="20" spans="1:10" s="121" customFormat="1" ht="15.75">
      <c r="A20" s="110"/>
      <c r="B20" s="111"/>
      <c r="C20" s="112"/>
      <c r="D20" s="112"/>
      <c r="E20" s="114"/>
      <c r="F20" s="106"/>
      <c r="G20" s="106"/>
      <c r="H20" s="106"/>
      <c r="I20" s="106"/>
      <c r="J20" s="106"/>
    </row>
    <row r="21" spans="1:9" s="224" customFormat="1" ht="15" customHeight="1">
      <c r="A21" s="222"/>
      <c r="B21" s="222"/>
      <c r="C21" s="223"/>
      <c r="D21" s="225" t="s">
        <v>13</v>
      </c>
      <c r="E21" s="223"/>
      <c r="F21" s="223"/>
      <c r="G21" s="219"/>
      <c r="H21" s="219"/>
      <c r="I21" s="219"/>
    </row>
    <row r="22" spans="1:9" s="224" customFormat="1" ht="15" customHeight="1">
      <c r="A22" s="226"/>
      <c r="B22" s="226"/>
      <c r="C22" s="219"/>
      <c r="D22" s="226" t="s">
        <v>8</v>
      </c>
      <c r="E22" s="222"/>
      <c r="F22" s="222"/>
      <c r="G22" s="219"/>
      <c r="H22" s="219"/>
      <c r="I22" s="219"/>
    </row>
    <row r="23" spans="1:10" s="121" customFormat="1" ht="15">
      <c r="A23" s="112"/>
      <c r="B23" s="112"/>
      <c r="C23" s="113"/>
      <c r="D23" s="113"/>
      <c r="E23" s="113"/>
      <c r="F23" s="106"/>
      <c r="G23" s="106"/>
      <c r="H23" s="106"/>
      <c r="I23" s="106"/>
      <c r="J23" s="106"/>
    </row>
    <row r="24" spans="1:10" s="121" customFormat="1" ht="15">
      <c r="A24" s="112"/>
      <c r="B24" s="112"/>
      <c r="C24" s="113"/>
      <c r="D24" s="113"/>
      <c r="E24" s="113"/>
      <c r="F24" s="106"/>
      <c r="G24" s="106"/>
      <c r="H24" s="106"/>
      <c r="I24" s="106"/>
      <c r="J24" s="106"/>
    </row>
  </sheetData>
  <sheetProtection/>
  <mergeCells count="11">
    <mergeCell ref="A2:C2"/>
    <mergeCell ref="A5:H5"/>
    <mergeCell ref="D2:L2"/>
    <mergeCell ref="A3:L3"/>
    <mergeCell ref="A1:G1"/>
    <mergeCell ref="A6:A7"/>
    <mergeCell ref="B6:C6"/>
    <mergeCell ref="D6:E6"/>
    <mergeCell ref="A17:I17"/>
    <mergeCell ref="I6:L6"/>
    <mergeCell ref="F6:H6"/>
  </mergeCells>
  <printOptions horizontalCentered="1"/>
  <pageMargins left="0.2" right="0.22" top="0.55" bottom="0.35" header="0.27" footer="0.1968503937007874"/>
  <pageSetup fitToHeight="0" horizontalDpi="600" verticalDpi="600" orientation="landscape" paperSize="9" scale="90" r:id="rId2"/>
  <headerFooter alignWithMargins="0">
    <oddHeader xml:space="preserve">&amp;RSCHEDA S3_RiepilogTotale - SPESE TOTALI 
RENDICONTATE 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J42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26.00390625" style="0" customWidth="1"/>
    <col min="2" max="2" width="13.7109375" style="0" customWidth="1"/>
    <col min="3" max="3" width="13.421875" style="0" bestFit="1" customWidth="1"/>
    <col min="4" max="4" width="12.8515625" style="0" customWidth="1"/>
    <col min="5" max="5" width="15.28125" style="0" customWidth="1"/>
    <col min="6" max="7" width="12.8515625" style="0" customWidth="1"/>
    <col min="8" max="8" width="11.7109375" style="0" customWidth="1"/>
  </cols>
  <sheetData>
    <row r="1" spans="1:8" ht="26.25" customHeight="1">
      <c r="A1" s="506" t="s">
        <v>184</v>
      </c>
      <c r="B1" s="507"/>
      <c r="C1" s="507"/>
      <c r="D1" s="421" t="s">
        <v>168</v>
      </c>
      <c r="E1" s="423"/>
      <c r="F1" s="422"/>
      <c r="G1" s="422"/>
      <c r="H1" s="103"/>
    </row>
    <row r="2" spans="1:7" ht="12.75">
      <c r="A2" s="508" t="s">
        <v>110</v>
      </c>
      <c r="B2" s="509"/>
      <c r="C2" s="509"/>
      <c r="D2" s="511"/>
      <c r="E2" s="511"/>
      <c r="F2" s="511"/>
      <c r="G2" s="511"/>
    </row>
    <row r="3" spans="1:8" ht="33.75" customHeight="1">
      <c r="A3" s="510" t="s">
        <v>237</v>
      </c>
      <c r="B3" s="510"/>
      <c r="C3" s="510"/>
      <c r="D3" s="510"/>
      <c r="E3" s="510"/>
      <c r="F3" s="510"/>
      <c r="G3" s="510"/>
      <c r="H3" s="510"/>
    </row>
    <row r="4" spans="1:8" ht="29.25" customHeight="1" thickBot="1">
      <c r="A4" s="499" t="s">
        <v>211</v>
      </c>
      <c r="B4" s="501" t="s">
        <v>26</v>
      </c>
      <c r="C4" s="502"/>
      <c r="D4" s="503" t="s">
        <v>9</v>
      </c>
      <c r="E4" s="504"/>
      <c r="F4" s="505" t="s">
        <v>129</v>
      </c>
      <c r="G4" s="484"/>
      <c r="H4" s="484"/>
    </row>
    <row r="5" spans="1:8" ht="39" thickBot="1">
      <c r="A5" s="500"/>
      <c r="B5" s="427" t="s">
        <v>7</v>
      </c>
      <c r="C5" s="427" t="s">
        <v>25</v>
      </c>
      <c r="D5" s="427" t="s">
        <v>7</v>
      </c>
      <c r="E5" s="427" t="s">
        <v>25</v>
      </c>
      <c r="F5" s="427" t="s">
        <v>7</v>
      </c>
      <c r="G5" s="427" t="s">
        <v>25</v>
      </c>
      <c r="H5" s="427" t="s">
        <v>11</v>
      </c>
    </row>
    <row r="6" spans="1:8" ht="13.5" thickBot="1">
      <c r="A6" s="425" t="s">
        <v>213</v>
      </c>
      <c r="B6" s="316">
        <f>'S1_RiepilogPrimPeriod'!G15</f>
        <v>0</v>
      </c>
      <c r="C6" s="316">
        <f>'S1_RiepilogPrimPeriod'!I15</f>
        <v>0</v>
      </c>
      <c r="D6" s="317">
        <f>'S2_RiepilogSecondPeriod'!G15</f>
        <v>0</v>
      </c>
      <c r="E6" s="317">
        <f>'S2_RiepilogSecondPeriod'!I15</f>
        <v>0</v>
      </c>
      <c r="F6" s="318">
        <f>B6+D6</f>
        <v>0</v>
      </c>
      <c r="G6" s="319">
        <f>C6+E6</f>
        <v>0</v>
      </c>
      <c r="H6" s="428">
        <f>F6+G6</f>
        <v>0</v>
      </c>
    </row>
    <row r="7" spans="1:8" ht="13.5" thickBot="1">
      <c r="A7" s="425" t="s">
        <v>229</v>
      </c>
      <c r="B7" s="316">
        <f>'S1_RiepilogPrimPeriod'!C10</f>
        <v>0</v>
      </c>
      <c r="C7" s="316">
        <f>'S1_RiepilogPrimPeriod'!D10</f>
        <v>0</v>
      </c>
      <c r="D7" s="317">
        <f>'S2_RiepilogSecondPeriod'!C10</f>
        <v>0</v>
      </c>
      <c r="E7" s="317">
        <f>'S2_RiepilogSecondPeriod'!D10</f>
        <v>0</v>
      </c>
      <c r="F7" s="318">
        <f>B7+D7</f>
        <v>0</v>
      </c>
      <c r="G7" s="319">
        <f>C7+E7</f>
        <v>0</v>
      </c>
      <c r="H7" s="428">
        <f>F7+G7</f>
        <v>0</v>
      </c>
    </row>
    <row r="8" spans="1:8" ht="12.75">
      <c r="A8" s="425" t="s">
        <v>214</v>
      </c>
      <c r="B8" s="316">
        <f aca="true" t="shared" si="0" ref="B8:H8">B6-B7</f>
        <v>0</v>
      </c>
      <c r="C8" s="316">
        <f t="shared" si="0"/>
        <v>0</v>
      </c>
      <c r="D8" s="317">
        <f t="shared" si="0"/>
        <v>0</v>
      </c>
      <c r="E8" s="317">
        <f t="shared" si="0"/>
        <v>0</v>
      </c>
      <c r="F8" s="318">
        <f t="shared" si="0"/>
        <v>0</v>
      </c>
      <c r="G8" s="319">
        <f t="shared" si="0"/>
        <v>0</v>
      </c>
      <c r="H8" s="428">
        <f t="shared" si="0"/>
        <v>0</v>
      </c>
    </row>
    <row r="9" spans="4:7" ht="12.75">
      <c r="D9" s="424"/>
      <c r="E9" s="424"/>
      <c r="F9" s="424"/>
      <c r="G9" s="424"/>
    </row>
    <row r="10" spans="1:7" ht="12.75">
      <c r="A10" s="513" t="s">
        <v>228</v>
      </c>
      <c r="B10" s="513"/>
      <c r="C10" s="513"/>
      <c r="D10" s="513"/>
      <c r="E10" s="513"/>
      <c r="F10" s="513"/>
      <c r="G10" s="513"/>
    </row>
    <row r="11" spans="1:7" ht="12.75">
      <c r="A11" s="435"/>
      <c r="B11" s="515" t="s">
        <v>233</v>
      </c>
      <c r="C11" s="515"/>
      <c r="D11" s="515" t="s">
        <v>234</v>
      </c>
      <c r="E11" s="515"/>
      <c r="F11" s="515" t="s">
        <v>235</v>
      </c>
      <c r="G11" s="515"/>
    </row>
    <row r="12" spans="1:7" ht="12.75">
      <c r="A12" s="433" t="s">
        <v>226</v>
      </c>
      <c r="B12" s="434"/>
      <c r="C12" s="434"/>
      <c r="D12" s="434"/>
      <c r="E12" s="434"/>
      <c r="F12" s="434"/>
      <c r="G12" s="434"/>
    </row>
    <row r="13" spans="1:7" ht="12.75">
      <c r="A13" s="433" t="s">
        <v>215</v>
      </c>
      <c r="B13" s="434"/>
      <c r="C13" s="434"/>
      <c r="D13" s="434"/>
      <c r="E13" s="434"/>
      <c r="F13" s="434"/>
      <c r="G13" s="434"/>
    </row>
    <row r="14" spans="1:7" ht="12.75">
      <c r="A14" s="424"/>
      <c r="B14" s="424"/>
      <c r="C14" s="424"/>
      <c r="D14" s="424"/>
      <c r="E14" s="424"/>
      <c r="F14" s="424"/>
      <c r="G14" s="424"/>
    </row>
    <row r="15" spans="1:7" ht="13.5" hidden="1" thickBot="1">
      <c r="A15" s="424"/>
      <c r="B15" s="424"/>
      <c r="C15" s="424"/>
      <c r="D15" s="424"/>
      <c r="E15" s="424"/>
      <c r="F15" s="424"/>
      <c r="G15" s="424"/>
    </row>
    <row r="16" spans="1:8" ht="13.5" hidden="1" thickBot="1">
      <c r="A16" s="424" t="s">
        <v>216</v>
      </c>
      <c r="B16" s="316">
        <f aca="true" t="shared" si="1" ref="B16:G16">B12*B6</f>
        <v>0</v>
      </c>
      <c r="C16" s="316">
        <f t="shared" si="1"/>
        <v>0</v>
      </c>
      <c r="D16" s="317">
        <f t="shared" si="1"/>
        <v>0</v>
      </c>
      <c r="E16" s="317">
        <f t="shared" si="1"/>
        <v>0</v>
      </c>
      <c r="F16" s="318">
        <f t="shared" si="1"/>
        <v>0</v>
      </c>
      <c r="G16" s="319">
        <f t="shared" si="1"/>
        <v>0</v>
      </c>
      <c r="H16" s="428">
        <f>F16+G16</f>
        <v>0</v>
      </c>
    </row>
    <row r="17" spans="1:8" ht="13.5" hidden="1" thickBot="1">
      <c r="A17" s="424" t="s">
        <v>236</v>
      </c>
      <c r="B17" s="316">
        <f aca="true" t="shared" si="2" ref="B17:G17">IF(B16&lt;=B8,B16,B8)</f>
        <v>0</v>
      </c>
      <c r="C17" s="316">
        <f t="shared" si="2"/>
        <v>0</v>
      </c>
      <c r="D17" s="317">
        <f t="shared" si="2"/>
        <v>0</v>
      </c>
      <c r="E17" s="317">
        <f t="shared" si="2"/>
        <v>0</v>
      </c>
      <c r="F17" s="318">
        <f t="shared" si="2"/>
        <v>0</v>
      </c>
      <c r="G17" s="319">
        <f t="shared" si="2"/>
        <v>0</v>
      </c>
      <c r="H17" s="428">
        <f>F17+G17</f>
        <v>0</v>
      </c>
    </row>
    <row r="18" spans="1:8" ht="13.5" hidden="1" thickBot="1">
      <c r="A18" s="424" t="s">
        <v>217</v>
      </c>
      <c r="B18" s="316" t="e">
        <f aca="true" t="shared" si="3" ref="B18:G18">B17/B12*B13</f>
        <v>#DIV/0!</v>
      </c>
      <c r="C18" s="316" t="e">
        <f t="shared" si="3"/>
        <v>#DIV/0!</v>
      </c>
      <c r="D18" s="317" t="e">
        <f t="shared" si="3"/>
        <v>#DIV/0!</v>
      </c>
      <c r="E18" s="317" t="e">
        <f t="shared" si="3"/>
        <v>#DIV/0!</v>
      </c>
      <c r="F18" s="318" t="e">
        <f t="shared" si="3"/>
        <v>#DIV/0!</v>
      </c>
      <c r="G18" s="318" t="e">
        <f t="shared" si="3"/>
        <v>#DIV/0!</v>
      </c>
      <c r="H18" s="428" t="e">
        <f>F18+G18</f>
        <v>#DIV/0!</v>
      </c>
    </row>
    <row r="19" spans="1:8" ht="12.75" hidden="1">
      <c r="A19" s="424" t="s">
        <v>218</v>
      </c>
      <c r="B19" s="316" t="e">
        <f aca="true" t="shared" si="4" ref="B19:G19">IF(B7&gt;B18,B18,B7)</f>
        <v>#DIV/0!</v>
      </c>
      <c r="C19" s="316" t="e">
        <f t="shared" si="4"/>
        <v>#DIV/0!</v>
      </c>
      <c r="D19" s="317" t="e">
        <f t="shared" si="4"/>
        <v>#DIV/0!</v>
      </c>
      <c r="E19" s="317" t="e">
        <f t="shared" si="4"/>
        <v>#DIV/0!</v>
      </c>
      <c r="F19" s="318" t="e">
        <f t="shared" si="4"/>
        <v>#DIV/0!</v>
      </c>
      <c r="G19" s="318" t="e">
        <f t="shared" si="4"/>
        <v>#DIV/0!</v>
      </c>
      <c r="H19" s="428" t="e">
        <f>F19+G19</f>
        <v>#DIV/0!</v>
      </c>
    </row>
    <row r="20" spans="1:7" ht="12.75">
      <c r="A20" s="424"/>
      <c r="B20" s="426"/>
      <c r="C20" s="424"/>
      <c r="D20" s="424"/>
      <c r="E20" s="424"/>
      <c r="F20" s="424"/>
      <c r="G20" s="424"/>
    </row>
    <row r="21" spans="1:8" ht="12.75" customHeight="1">
      <c r="A21" s="514" t="s">
        <v>227</v>
      </c>
      <c r="B21" s="514"/>
      <c r="C21" s="514"/>
      <c r="D21" s="514"/>
      <c r="E21" s="514"/>
      <c r="F21" s="514"/>
      <c r="G21" s="514"/>
      <c r="H21" s="514"/>
    </row>
    <row r="22" spans="1:8" ht="12.75">
      <c r="A22" s="396"/>
      <c r="B22" s="396"/>
      <c r="C22" s="396"/>
      <c r="D22" s="396"/>
      <c r="E22" s="396"/>
      <c r="F22" s="396"/>
      <c r="G22" s="396"/>
      <c r="H22" s="396"/>
    </row>
    <row r="23" spans="1:8" ht="12.75" hidden="1">
      <c r="A23" s="396"/>
      <c r="B23" s="396"/>
      <c r="C23" s="396"/>
      <c r="D23" s="396"/>
      <c r="E23" s="396"/>
      <c r="F23" s="396"/>
      <c r="G23" s="396"/>
      <c r="H23" s="396"/>
    </row>
    <row r="24" spans="2:8" ht="27.75" customHeight="1" hidden="1">
      <c r="B24" s="513" t="s">
        <v>230</v>
      </c>
      <c r="C24" s="513"/>
      <c r="D24" s="513"/>
      <c r="E24" s="513"/>
      <c r="F24" s="513"/>
      <c r="G24" s="513"/>
      <c r="H24" s="513"/>
    </row>
    <row r="25" spans="2:8" ht="38.25" hidden="1">
      <c r="B25" s="429" t="s">
        <v>223</v>
      </c>
      <c r="C25" s="429" t="s">
        <v>224</v>
      </c>
      <c r="D25" s="430" t="s">
        <v>225</v>
      </c>
      <c r="E25" s="429" t="s">
        <v>219</v>
      </c>
      <c r="F25" s="429" t="s">
        <v>220</v>
      </c>
      <c r="G25" s="513" t="s">
        <v>28</v>
      </c>
      <c r="H25" s="513"/>
    </row>
    <row r="26" spans="1:10" ht="25.5" customHeight="1" hidden="1">
      <c r="A26" s="432" t="s">
        <v>221</v>
      </c>
      <c r="B26" s="431" t="e">
        <f>C26+D26</f>
        <v>#DIV/0!</v>
      </c>
      <c r="C26" s="431">
        <f>B8</f>
        <v>0</v>
      </c>
      <c r="D26" s="431" t="e">
        <f>B19</f>
        <v>#DIV/0!</v>
      </c>
      <c r="E26" s="431">
        <f>B17</f>
        <v>0</v>
      </c>
      <c r="F26" s="431" t="e">
        <f>B18</f>
        <v>#DIV/0!</v>
      </c>
      <c r="G26" s="512" t="e">
        <f>IF(D26&lt;B7,"PV non ammissibili al 100%","PV ammesse al 100%")</f>
        <v>#DIV/0!</v>
      </c>
      <c r="H26" s="512"/>
      <c r="I26" t="e">
        <f>E26/B26</f>
        <v>#DIV/0!</v>
      </c>
      <c r="J26" t="e">
        <f>F26/B26</f>
        <v>#DIV/0!</v>
      </c>
    </row>
    <row r="27" spans="1:10" ht="25.5" customHeight="1" hidden="1">
      <c r="A27" s="432" t="s">
        <v>222</v>
      </c>
      <c r="B27" s="431" t="e">
        <f>C27+D27</f>
        <v>#DIV/0!</v>
      </c>
      <c r="C27" s="431">
        <f>C8</f>
        <v>0</v>
      </c>
      <c r="D27" s="431" t="e">
        <f>C19</f>
        <v>#DIV/0!</v>
      </c>
      <c r="E27" s="431">
        <f>C17</f>
        <v>0</v>
      </c>
      <c r="F27" s="431" t="e">
        <f>C18</f>
        <v>#DIV/0!</v>
      </c>
      <c r="G27" s="512" t="e">
        <f>IF(D27&lt;C7,"PV non riconosciute integralmente","PV ammesse al 100%")</f>
        <v>#DIV/0!</v>
      </c>
      <c r="H27" s="512"/>
      <c r="I27" t="e">
        <f>E27/B27</f>
        <v>#DIV/0!</v>
      </c>
      <c r="J27" t="e">
        <f>F27/B27</f>
        <v>#DIV/0!</v>
      </c>
    </row>
    <row r="28" spans="1:8" ht="25.5" customHeight="1" hidden="1">
      <c r="A28" s="432" t="s">
        <v>1</v>
      </c>
      <c r="B28" s="431" t="e">
        <f>SUM(B26:B27)</f>
        <v>#DIV/0!</v>
      </c>
      <c r="C28" s="431">
        <f>SUM(C26:C27)</f>
        <v>0</v>
      </c>
      <c r="D28" s="431" t="e">
        <f>SUM(D26:D27)</f>
        <v>#DIV/0!</v>
      </c>
      <c r="E28" s="431">
        <f>SUM(E26:E27)</f>
        <v>0</v>
      </c>
      <c r="F28" s="431" t="e">
        <f>SUM(F26:F27)</f>
        <v>#DIV/0!</v>
      </c>
      <c r="G28" s="512"/>
      <c r="H28" s="512"/>
    </row>
    <row r="29" spans="1:7" ht="12.75" hidden="1">
      <c r="A29" s="424"/>
      <c r="B29" s="426"/>
      <c r="C29" s="424"/>
      <c r="D29" s="424"/>
      <c r="E29" s="424"/>
      <c r="F29" s="424"/>
      <c r="G29" s="424"/>
    </row>
    <row r="30" spans="1:7" ht="12.75" hidden="1">
      <c r="A30" s="424"/>
      <c r="B30" s="426"/>
      <c r="C30" s="424"/>
      <c r="D30" s="424"/>
      <c r="E30" s="424"/>
      <c r="F30" s="424"/>
      <c r="G30" s="424"/>
    </row>
    <row r="31" spans="2:8" ht="27.75" customHeight="1" hidden="1">
      <c r="B31" s="513" t="s">
        <v>231</v>
      </c>
      <c r="C31" s="513"/>
      <c r="D31" s="513"/>
      <c r="E31" s="513"/>
      <c r="F31" s="513"/>
      <c r="G31" s="513"/>
      <c r="H31" s="513"/>
    </row>
    <row r="32" spans="2:8" ht="38.25" hidden="1">
      <c r="B32" s="429" t="s">
        <v>223</v>
      </c>
      <c r="C32" s="429" t="s">
        <v>224</v>
      </c>
      <c r="D32" s="430" t="s">
        <v>225</v>
      </c>
      <c r="E32" s="429" t="s">
        <v>219</v>
      </c>
      <c r="F32" s="429" t="s">
        <v>220</v>
      </c>
      <c r="G32" s="513" t="s">
        <v>28</v>
      </c>
      <c r="H32" s="513"/>
    </row>
    <row r="33" spans="1:10" ht="25.5" customHeight="1" hidden="1">
      <c r="A33" s="432" t="s">
        <v>221</v>
      </c>
      <c r="B33" s="431" t="e">
        <f>C33+D33</f>
        <v>#DIV/0!</v>
      </c>
      <c r="C33" s="431">
        <f>D8</f>
        <v>0</v>
      </c>
      <c r="D33" s="431" t="e">
        <f>D19</f>
        <v>#DIV/0!</v>
      </c>
      <c r="E33" s="431">
        <f>D17</f>
        <v>0</v>
      </c>
      <c r="F33" s="431" t="e">
        <f>D18</f>
        <v>#DIV/0!</v>
      </c>
      <c r="G33" s="512" t="e">
        <f>IF(D33&lt;D7,"PV non ammissibili al 100%","PV ammesse al 100%")</f>
        <v>#DIV/0!</v>
      </c>
      <c r="H33" s="512"/>
      <c r="I33" t="e">
        <f>E33/B33</f>
        <v>#DIV/0!</v>
      </c>
      <c r="J33" t="e">
        <f>F33/B33</f>
        <v>#DIV/0!</v>
      </c>
    </row>
    <row r="34" spans="1:10" ht="25.5" customHeight="1" hidden="1">
      <c r="A34" s="432" t="s">
        <v>222</v>
      </c>
      <c r="B34" s="431" t="e">
        <f>C34+D34</f>
        <v>#DIV/0!</v>
      </c>
      <c r="C34" s="431">
        <f>E8</f>
        <v>0</v>
      </c>
      <c r="D34" s="431" t="e">
        <f>E19</f>
        <v>#DIV/0!</v>
      </c>
      <c r="E34" s="431">
        <f>E17</f>
        <v>0</v>
      </c>
      <c r="F34" s="431" t="e">
        <f>E18</f>
        <v>#DIV/0!</v>
      </c>
      <c r="G34" s="512" t="e">
        <f>IF(D34&lt;E7,"PV non riconosciute integralmente","PV ammesse al 100%")</f>
        <v>#DIV/0!</v>
      </c>
      <c r="H34" s="512"/>
      <c r="I34" t="e">
        <f>E34/B34</f>
        <v>#DIV/0!</v>
      </c>
      <c r="J34" t="e">
        <f>F34/B34</f>
        <v>#DIV/0!</v>
      </c>
    </row>
    <row r="35" spans="1:8" ht="25.5" customHeight="1" hidden="1">
      <c r="A35" s="432" t="s">
        <v>1</v>
      </c>
      <c r="B35" s="431" t="e">
        <f>SUM(B33:B34)</f>
        <v>#DIV/0!</v>
      </c>
      <c r="C35" s="431">
        <f>SUM(C33:C34)</f>
        <v>0</v>
      </c>
      <c r="D35" s="431" t="e">
        <f>SUM(D33:D34)</f>
        <v>#DIV/0!</v>
      </c>
      <c r="E35" s="431">
        <f>SUM(E33:E34)</f>
        <v>0</v>
      </c>
      <c r="F35" s="431" t="e">
        <f>SUM(F33:F34)</f>
        <v>#DIV/0!</v>
      </c>
      <c r="G35" s="512"/>
      <c r="H35" s="512"/>
    </row>
    <row r="36" spans="1:7" ht="12.75" hidden="1">
      <c r="A36" s="424"/>
      <c r="B36" s="426"/>
      <c r="C36" s="424"/>
      <c r="D36" s="424"/>
      <c r="E36" s="424"/>
      <c r="F36" s="424"/>
      <c r="G36" s="424"/>
    </row>
    <row r="37" spans="1:7" ht="12.75" hidden="1">
      <c r="A37" s="424"/>
      <c r="B37" s="424"/>
      <c r="C37" s="424"/>
      <c r="D37" s="424"/>
      <c r="E37" s="424"/>
      <c r="F37" s="424"/>
      <c r="G37" s="424"/>
    </row>
    <row r="38" spans="2:8" ht="27.75" customHeight="1" hidden="1">
      <c r="B38" s="513" t="s">
        <v>232</v>
      </c>
      <c r="C38" s="513"/>
      <c r="D38" s="513"/>
      <c r="E38" s="513"/>
      <c r="F38" s="513"/>
      <c r="G38" s="513"/>
      <c r="H38" s="513"/>
    </row>
    <row r="39" spans="2:8" ht="38.25" hidden="1">
      <c r="B39" s="429" t="s">
        <v>223</v>
      </c>
      <c r="C39" s="429" t="s">
        <v>224</v>
      </c>
      <c r="D39" s="430" t="s">
        <v>225</v>
      </c>
      <c r="E39" s="429" t="s">
        <v>219</v>
      </c>
      <c r="F39" s="429" t="s">
        <v>220</v>
      </c>
      <c r="G39" s="513" t="s">
        <v>28</v>
      </c>
      <c r="H39" s="513"/>
    </row>
    <row r="40" spans="1:10" ht="25.5" customHeight="1" hidden="1">
      <c r="A40" s="432" t="s">
        <v>221</v>
      </c>
      <c r="B40" s="431" t="e">
        <f>C40+D40</f>
        <v>#DIV/0!</v>
      </c>
      <c r="C40" s="431">
        <f>F8</f>
        <v>0</v>
      </c>
      <c r="D40" s="431" t="e">
        <f>F19</f>
        <v>#DIV/0!</v>
      </c>
      <c r="E40" s="431">
        <f>F17</f>
        <v>0</v>
      </c>
      <c r="F40" s="431" t="e">
        <f>F18</f>
        <v>#DIV/0!</v>
      </c>
      <c r="G40" s="512" t="e">
        <f>IF(D40&lt;F7,"PV non riconosciute integralmente","PV ammesse al 100%")</f>
        <v>#DIV/0!</v>
      </c>
      <c r="H40" s="512"/>
      <c r="I40" t="e">
        <f>E40/B40</f>
        <v>#DIV/0!</v>
      </c>
      <c r="J40" t="e">
        <f>F40/B40</f>
        <v>#DIV/0!</v>
      </c>
    </row>
    <row r="41" spans="1:10" ht="25.5" customHeight="1" hidden="1">
      <c r="A41" s="432" t="s">
        <v>222</v>
      </c>
      <c r="B41" s="431" t="e">
        <f>C41+D41</f>
        <v>#DIV/0!</v>
      </c>
      <c r="C41" s="431">
        <f>G8</f>
        <v>0</v>
      </c>
      <c r="D41" s="431" t="e">
        <f>G19</f>
        <v>#DIV/0!</v>
      </c>
      <c r="E41" s="431">
        <f>G17</f>
        <v>0</v>
      </c>
      <c r="F41" s="431" t="e">
        <f>G18</f>
        <v>#DIV/0!</v>
      </c>
      <c r="G41" s="512" t="e">
        <f>IF(D41&lt;G7,"PV non riconosciute integralmente","PV ammesse al 100%")</f>
        <v>#DIV/0!</v>
      </c>
      <c r="H41" s="512"/>
      <c r="I41" t="e">
        <f>E41/B41</f>
        <v>#DIV/0!</v>
      </c>
      <c r="J41" t="e">
        <f>F41/B41</f>
        <v>#DIV/0!</v>
      </c>
    </row>
    <row r="42" spans="1:8" ht="25.5" customHeight="1" hidden="1">
      <c r="A42" s="432" t="s">
        <v>1</v>
      </c>
      <c r="B42" s="431" t="e">
        <f>SUM(B40:B41)</f>
        <v>#DIV/0!</v>
      </c>
      <c r="C42" s="431">
        <f>SUM(C40:C41)</f>
        <v>0</v>
      </c>
      <c r="D42" s="431" t="e">
        <f>SUM(D40:D41)</f>
        <v>#DIV/0!</v>
      </c>
      <c r="E42" s="431">
        <f>SUM(E40:E41)</f>
        <v>0</v>
      </c>
      <c r="F42" s="431" t="e">
        <f>SUM(F40:F41)</f>
        <v>#DIV/0!</v>
      </c>
      <c r="G42" s="512"/>
      <c r="H42" s="512"/>
    </row>
    <row r="43" ht="12.75" hidden="1"/>
  </sheetData>
  <sheetProtection password="B40B" sheet="1" objects="1" scenarios="1" selectLockedCells="1" selectUnlockedCells="1"/>
  <mergeCells count="28">
    <mergeCell ref="A10:G10"/>
    <mergeCell ref="A21:H21"/>
    <mergeCell ref="B11:C11"/>
    <mergeCell ref="D11:E11"/>
    <mergeCell ref="F11:G11"/>
    <mergeCell ref="G42:H42"/>
    <mergeCell ref="B38:H38"/>
    <mergeCell ref="B24:H24"/>
    <mergeCell ref="G25:H25"/>
    <mergeCell ref="G26:H26"/>
    <mergeCell ref="G27:H27"/>
    <mergeCell ref="G28:H28"/>
    <mergeCell ref="B31:H31"/>
    <mergeCell ref="G32:H32"/>
    <mergeCell ref="G33:H33"/>
    <mergeCell ref="G39:H39"/>
    <mergeCell ref="G40:H40"/>
    <mergeCell ref="G41:H41"/>
    <mergeCell ref="G34:H34"/>
    <mergeCell ref="G35:H35"/>
    <mergeCell ref="A4:A5"/>
    <mergeCell ref="B4:C4"/>
    <mergeCell ref="D4:E4"/>
    <mergeCell ref="F4:H4"/>
    <mergeCell ref="A1:C1"/>
    <mergeCell ref="A2:C2"/>
    <mergeCell ref="A3:H3"/>
    <mergeCell ref="D2:G2"/>
  </mergeCells>
  <printOptions/>
  <pageMargins left="0.7" right="0.7" top="0.75" bottom="0.75" header="0.3" footer="0.3"/>
  <pageSetup horizontalDpi="300" verticalDpi="3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BreakPreview" zoomScaleSheetLayoutView="100" zoomScalePageLayoutView="0" workbookViewId="0" topLeftCell="A1">
      <selection activeCell="D6" sqref="D6:D7"/>
    </sheetView>
  </sheetViews>
  <sheetFormatPr defaultColWidth="9.140625" defaultRowHeight="12.75"/>
  <cols>
    <col min="1" max="1" width="16.140625" style="18" customWidth="1"/>
    <col min="2" max="2" width="11.8515625" style="18" customWidth="1"/>
    <col min="3" max="3" width="11.57421875" style="18" customWidth="1"/>
    <col min="4" max="4" width="10.28125" style="18" customWidth="1"/>
    <col min="5" max="5" width="14.7109375" style="4" customWidth="1"/>
    <col min="6" max="6" width="11.421875" style="18" customWidth="1"/>
    <col min="7" max="7" width="14.421875" style="4" customWidth="1"/>
    <col min="8" max="8" width="13.140625" style="4" customWidth="1"/>
    <col min="9" max="9" width="13.421875" style="4" customWidth="1"/>
    <col min="10" max="10" width="9.57421875" style="4" customWidth="1"/>
    <col min="11" max="11" width="4.57421875" style="4" customWidth="1"/>
    <col min="12" max="16384" width="9.140625" style="4" customWidth="1"/>
  </cols>
  <sheetData>
    <row r="1" spans="1:14" s="2" customFormat="1" ht="42.75" customHeight="1" thickBot="1">
      <c r="A1" s="516" t="s">
        <v>184</v>
      </c>
      <c r="B1" s="517"/>
      <c r="C1" s="517"/>
      <c r="D1" s="517"/>
      <c r="E1" s="517"/>
      <c r="F1" s="517"/>
      <c r="G1" s="517"/>
      <c r="H1" s="517"/>
      <c r="I1" s="517"/>
      <c r="J1" s="517"/>
      <c r="K1" s="1"/>
      <c r="L1" s="1"/>
      <c r="M1" s="1"/>
      <c r="N1" s="1"/>
    </row>
    <row r="2" spans="1:14" s="2" customFormat="1" ht="29.25" customHeight="1">
      <c r="A2" s="287" t="s">
        <v>110</v>
      </c>
      <c r="B2" s="518"/>
      <c r="C2" s="519"/>
      <c r="D2" s="519"/>
      <c r="E2" s="519"/>
      <c r="F2" s="519"/>
      <c r="G2" s="519"/>
      <c r="H2" s="519"/>
      <c r="I2" s="519"/>
      <c r="J2" s="520"/>
      <c r="K2" s="1"/>
      <c r="L2" s="1"/>
      <c r="M2" s="1"/>
      <c r="N2" s="1"/>
    </row>
    <row r="3" spans="1:10" s="2" customFormat="1" ht="29.25" customHeight="1">
      <c r="A3" s="525" t="s">
        <v>49</v>
      </c>
      <c r="B3" s="526"/>
      <c r="C3" s="526"/>
      <c r="D3" s="526"/>
      <c r="E3" s="526"/>
      <c r="F3" s="526"/>
      <c r="G3" s="527"/>
      <c r="H3" s="289"/>
      <c r="I3" s="289"/>
      <c r="J3" s="289"/>
    </row>
    <row r="4" spans="1:14" s="2" customFormat="1" ht="42.75" customHeight="1">
      <c r="A4" s="534" t="s">
        <v>192</v>
      </c>
      <c r="B4" s="535"/>
      <c r="C4" s="535"/>
      <c r="D4" s="535"/>
      <c r="E4" s="535"/>
      <c r="F4" s="535"/>
      <c r="G4" s="535"/>
      <c r="H4" s="535"/>
      <c r="I4" s="535"/>
      <c r="J4" s="536"/>
      <c r="K4" s="1"/>
      <c r="L4" s="1"/>
      <c r="M4" s="1"/>
      <c r="N4" s="1"/>
    </row>
    <row r="5" spans="1:14" ht="16.5" customHeight="1" thickBot="1">
      <c r="A5" s="298"/>
      <c r="B5" s="299"/>
      <c r="C5" s="299"/>
      <c r="D5" s="299"/>
      <c r="E5" s="299"/>
      <c r="F5" s="299"/>
      <c r="G5" s="299"/>
      <c r="H5" s="3"/>
      <c r="I5" s="3"/>
      <c r="J5" s="3"/>
      <c r="K5" s="3"/>
      <c r="L5" s="3"/>
      <c r="M5" s="3"/>
      <c r="N5" s="3"/>
    </row>
    <row r="6" spans="1:13" ht="15" customHeight="1">
      <c r="A6" s="537" t="s">
        <v>76</v>
      </c>
      <c r="B6" s="528" t="s">
        <v>75</v>
      </c>
      <c r="C6" s="528" t="s">
        <v>72</v>
      </c>
      <c r="D6" s="530" t="s">
        <v>73</v>
      </c>
      <c r="E6" s="532" t="s">
        <v>58</v>
      </c>
      <c r="F6" s="530" t="s">
        <v>74</v>
      </c>
      <c r="G6" s="532" t="s">
        <v>59</v>
      </c>
      <c r="H6" s="521" t="s">
        <v>27</v>
      </c>
      <c r="I6" s="522"/>
      <c r="J6" s="523"/>
      <c r="K6" s="3"/>
      <c r="L6" s="3"/>
      <c r="M6" s="3"/>
    </row>
    <row r="7" spans="1:10" s="43" customFormat="1" ht="48.75" customHeight="1" thickBot="1">
      <c r="A7" s="538"/>
      <c r="B7" s="529"/>
      <c r="C7" s="529"/>
      <c r="D7" s="531"/>
      <c r="E7" s="533"/>
      <c r="F7" s="531"/>
      <c r="G7" s="533"/>
      <c r="H7" s="96" t="s">
        <v>23</v>
      </c>
      <c r="I7" s="96" t="s">
        <v>57</v>
      </c>
      <c r="J7" s="92" t="s">
        <v>128</v>
      </c>
    </row>
    <row r="8" spans="1:10" ht="22.5" customHeight="1">
      <c r="A8" s="413"/>
      <c r="B8" s="414"/>
      <c r="C8" s="47">
        <f>SA1_CostOrarSTD!F13</f>
        <v>0</v>
      </c>
      <c r="D8" s="415">
        <f>SA1_3_OreImpieg!O6</f>
        <v>0</v>
      </c>
      <c r="E8" s="48">
        <f>+C8*D8</f>
        <v>0</v>
      </c>
      <c r="F8" s="415">
        <f>SA1_3_OreImpieg!O7</f>
        <v>0</v>
      </c>
      <c r="G8" s="48">
        <f>+C8*F8</f>
        <v>0</v>
      </c>
      <c r="H8" s="97"/>
      <c r="I8" s="97"/>
      <c r="J8" s="93"/>
    </row>
    <row r="9" spans="1:10" ht="22.5" customHeight="1">
      <c r="A9" s="413"/>
      <c r="B9" s="414"/>
      <c r="C9" s="47"/>
      <c r="D9" s="44"/>
      <c r="E9" s="48">
        <f>+C9*D9</f>
        <v>0</v>
      </c>
      <c r="F9" s="44"/>
      <c r="G9" s="48">
        <f>+C9*F9</f>
        <v>0</v>
      </c>
      <c r="H9" s="98"/>
      <c r="I9" s="98"/>
      <c r="J9" s="94"/>
    </row>
    <row r="10" spans="1:10" ht="22.5" customHeight="1">
      <c r="A10" s="45"/>
      <c r="B10" s="46"/>
      <c r="C10" s="47"/>
      <c r="D10" s="44"/>
      <c r="E10" s="48">
        <f>+C10*D10</f>
        <v>0</v>
      </c>
      <c r="F10" s="44"/>
      <c r="G10" s="48">
        <f>+C10*F10</f>
        <v>0</v>
      </c>
      <c r="H10" s="98"/>
      <c r="I10" s="98"/>
      <c r="J10" s="94"/>
    </row>
    <row r="11" spans="1:10" ht="22.5" customHeight="1">
      <c r="A11" s="45"/>
      <c r="B11" s="46"/>
      <c r="C11" s="47"/>
      <c r="D11" s="44"/>
      <c r="E11" s="48">
        <f>+C11*D11</f>
        <v>0</v>
      </c>
      <c r="F11" s="44"/>
      <c r="G11" s="48">
        <f>+C11*F11</f>
        <v>0</v>
      </c>
      <c r="H11" s="98"/>
      <c r="I11" s="98"/>
      <c r="J11" s="94"/>
    </row>
    <row r="12" spans="1:10" ht="22.5" customHeight="1" thickBot="1">
      <c r="A12" s="45"/>
      <c r="B12" s="46"/>
      <c r="C12" s="47"/>
      <c r="D12" s="44"/>
      <c r="E12" s="48">
        <f>+C12*D12</f>
        <v>0</v>
      </c>
      <c r="F12" s="44"/>
      <c r="G12" s="48">
        <f>+C12*F12</f>
        <v>0</v>
      </c>
      <c r="H12" s="98"/>
      <c r="I12" s="98"/>
      <c r="J12" s="94"/>
    </row>
    <row r="13" spans="1:9" ht="22.5" customHeight="1" thickBot="1">
      <c r="A13" s="49"/>
      <c r="B13" s="4"/>
      <c r="C13" s="188" t="s">
        <v>1</v>
      </c>
      <c r="D13" s="236"/>
      <c r="E13" s="50">
        <f>SUM(E8:E12)</f>
        <v>0</v>
      </c>
      <c r="F13" s="236"/>
      <c r="G13" s="50">
        <f>SUM(G8:G12)</f>
        <v>0</v>
      </c>
      <c r="H13" s="99">
        <f>SUM(H8:H12)</f>
        <v>0</v>
      </c>
      <c r="I13" s="99">
        <f>SUM(I8:I12)</f>
        <v>0</v>
      </c>
    </row>
    <row r="14" spans="1:11" ht="9.75" customHeight="1">
      <c r="A14" s="5"/>
      <c r="B14" s="12"/>
      <c r="C14" s="9"/>
      <c r="D14" s="9"/>
      <c r="E14" s="10"/>
      <c r="F14" s="9"/>
      <c r="G14" s="10"/>
      <c r="K14" s="11"/>
    </row>
    <row r="15" spans="1:7" ht="20.25" customHeight="1">
      <c r="A15" s="76" t="s">
        <v>207</v>
      </c>
      <c r="B15" s="12"/>
      <c r="C15" s="12"/>
      <c r="D15" s="12"/>
      <c r="E15" s="10"/>
      <c r="F15" s="12"/>
      <c r="G15" s="10"/>
    </row>
    <row r="16" spans="1:7" ht="16.5" customHeight="1">
      <c r="A16" s="76" t="s">
        <v>208</v>
      </c>
      <c r="B16" s="12"/>
      <c r="C16" s="12"/>
      <c r="D16" s="12"/>
      <c r="E16" s="10"/>
      <c r="F16" s="12"/>
      <c r="G16" s="10"/>
    </row>
    <row r="17" spans="1:7" ht="16.5" customHeight="1">
      <c r="A17" s="76"/>
      <c r="B17" s="12"/>
      <c r="C17" s="12"/>
      <c r="D17" s="12"/>
      <c r="E17" s="10"/>
      <c r="F17" s="12"/>
      <c r="G17" s="10"/>
    </row>
    <row r="18" spans="1:7" ht="14.25" customHeight="1">
      <c r="A18" s="12"/>
      <c r="B18" s="15"/>
      <c r="C18" s="12"/>
      <c r="D18" s="12"/>
      <c r="E18" s="10"/>
      <c r="F18" s="12"/>
      <c r="G18" s="10"/>
    </row>
    <row r="19" spans="1:7" ht="15.75">
      <c r="A19" s="13" t="s">
        <v>50</v>
      </c>
      <c r="B19" s="15"/>
      <c r="C19" s="15"/>
      <c r="D19" s="9"/>
      <c r="E19" s="10"/>
      <c r="F19" s="9"/>
      <c r="G19" s="10"/>
    </row>
    <row r="20" spans="1:7" ht="15">
      <c r="A20" s="15"/>
      <c r="B20" s="15"/>
      <c r="C20" s="15"/>
      <c r="D20" s="9"/>
      <c r="E20" s="10"/>
      <c r="F20" s="9"/>
      <c r="G20" s="10"/>
    </row>
    <row r="21" spans="1:6" s="105" customFormat="1" ht="15" customHeight="1">
      <c r="A21" s="112"/>
      <c r="B21" s="34" t="s">
        <v>13</v>
      </c>
      <c r="E21" s="237"/>
      <c r="F21" s="237"/>
    </row>
    <row r="22" spans="1:6" s="105" customFormat="1" ht="11.25" customHeight="1">
      <c r="A22" s="524"/>
      <c r="B22" s="524"/>
      <c r="E22" s="34"/>
      <c r="F22" s="34"/>
    </row>
    <row r="23" spans="1:6" s="105" customFormat="1" ht="15" customHeight="1">
      <c r="A23" s="238"/>
      <c r="B23" s="238" t="s">
        <v>8</v>
      </c>
      <c r="E23" s="112"/>
      <c r="F23" s="112"/>
    </row>
    <row r="24" spans="1:7" ht="15">
      <c r="A24" s="15"/>
      <c r="C24" s="16"/>
      <c r="D24" s="17"/>
      <c r="E24" s="10"/>
      <c r="F24" s="17"/>
      <c r="G24" s="10"/>
    </row>
    <row r="25" spans="5:7" ht="14.25">
      <c r="E25" s="2"/>
      <c r="G25" s="2"/>
    </row>
    <row r="26" spans="5:7" ht="14.25">
      <c r="E26" s="2"/>
      <c r="G26" s="2"/>
    </row>
    <row r="27" spans="5:7" ht="14.25">
      <c r="E27" s="2"/>
      <c r="G27" s="2"/>
    </row>
    <row r="28" spans="5:7" ht="14.25">
      <c r="E28" s="2"/>
      <c r="G28" s="2"/>
    </row>
    <row r="36" ht="14.25" hidden="1">
      <c r="A36" s="18" t="s">
        <v>18</v>
      </c>
    </row>
    <row r="37" ht="14.25" hidden="1">
      <c r="A37" s="18" t="s">
        <v>19</v>
      </c>
    </row>
    <row r="38" ht="14.25" hidden="1">
      <c r="A38" s="18" t="s">
        <v>20</v>
      </c>
    </row>
  </sheetData>
  <sheetProtection/>
  <mergeCells count="13">
    <mergeCell ref="A1:J1"/>
    <mergeCell ref="B2:J2"/>
    <mergeCell ref="H6:J6"/>
    <mergeCell ref="A22:B22"/>
    <mergeCell ref="A3:G3"/>
    <mergeCell ref="C6:C7"/>
    <mergeCell ref="F6:F7"/>
    <mergeCell ref="G6:G7"/>
    <mergeCell ref="D6:D7"/>
    <mergeCell ref="E6:E7"/>
    <mergeCell ref="A4:J4"/>
    <mergeCell ref="A6:A7"/>
    <mergeCell ref="B6:B7"/>
  </mergeCells>
  <printOptions horizontalCentered="1"/>
  <pageMargins left="0.31496062992125984" right="0.2755905511811024" top="0.7086614173228347" bottom="0.3937007874015748" header="0.3937007874015748" footer="0.1968503937007874"/>
  <pageSetup horizontalDpi="600" verticalDpi="600" orientation="landscape" paperSize="9" r:id="rId1"/>
  <headerFooter alignWithMargins="0">
    <oddHeader>&amp;RScheda SA1 - Personale dipendente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showGridLines="0" view="pageBreakPreview" zoomScaleSheetLayoutView="100" zoomScalePageLayoutView="0" workbookViewId="0" topLeftCell="A2">
      <selection activeCell="A8" sqref="A8"/>
    </sheetView>
  </sheetViews>
  <sheetFormatPr defaultColWidth="9.140625" defaultRowHeight="12.75"/>
  <cols>
    <col min="1" max="1" width="16.00390625" style="18" customWidth="1"/>
    <col min="2" max="2" width="12.00390625" style="18" customWidth="1"/>
    <col min="3" max="3" width="12.28125" style="18" customWidth="1"/>
    <col min="4" max="4" width="13.28125" style="18" customWidth="1"/>
    <col min="5" max="5" width="13.28125" style="300" customWidth="1"/>
    <col min="6" max="6" width="14.00390625" style="4" customWidth="1"/>
    <col min="7" max="7" width="14.57421875" style="4" customWidth="1"/>
    <col min="8" max="9" width="14.7109375" style="4" customWidth="1"/>
    <col min="10" max="10" width="12.8515625" style="4" customWidth="1"/>
    <col min="11" max="11" width="4.57421875" style="4" customWidth="1"/>
    <col min="12" max="16384" width="9.140625" style="4" customWidth="1"/>
  </cols>
  <sheetData>
    <row r="1" spans="1:15" s="2" customFormat="1" ht="29.25" customHeight="1">
      <c r="A1" s="539" t="s">
        <v>184</v>
      </c>
      <c r="B1" s="540"/>
      <c r="C1" s="540"/>
      <c r="D1" s="540"/>
      <c r="E1" s="540"/>
      <c r="F1" s="540"/>
      <c r="G1" s="540"/>
      <c r="H1" s="540"/>
      <c r="I1" s="540"/>
      <c r="J1" s="540"/>
      <c r="K1" s="541"/>
      <c r="L1" s="1"/>
      <c r="M1" s="1"/>
      <c r="N1" s="1"/>
      <c r="O1" s="1"/>
    </row>
    <row r="2" spans="1:14" s="2" customFormat="1" ht="29.25" customHeight="1">
      <c r="A2" s="330" t="s">
        <v>110</v>
      </c>
      <c r="B2" s="545"/>
      <c r="C2" s="546"/>
      <c r="D2" s="546"/>
      <c r="E2" s="546"/>
      <c r="F2" s="546"/>
      <c r="G2" s="546"/>
      <c r="H2" s="546"/>
      <c r="I2" s="546"/>
      <c r="J2" s="547"/>
      <c r="K2" s="1"/>
      <c r="L2" s="1"/>
      <c r="M2" s="1"/>
      <c r="N2" s="1"/>
    </row>
    <row r="3" spans="1:14" s="2" customFormat="1" ht="33" customHeight="1">
      <c r="A3" s="551" t="s">
        <v>49</v>
      </c>
      <c r="B3" s="552"/>
      <c r="C3" s="552"/>
      <c r="D3" s="552"/>
      <c r="E3" s="552"/>
      <c r="F3" s="552"/>
      <c r="G3" s="552"/>
      <c r="H3" s="552"/>
      <c r="I3" s="552"/>
      <c r="J3" s="552"/>
      <c r="K3" s="1"/>
      <c r="L3" s="1"/>
      <c r="M3" s="1"/>
      <c r="N3" s="1"/>
    </row>
    <row r="4" spans="1:14" ht="24" customHeight="1">
      <c r="A4" s="534" t="s">
        <v>193</v>
      </c>
      <c r="B4" s="535"/>
      <c r="C4" s="535"/>
      <c r="D4" s="535"/>
      <c r="E4" s="535"/>
      <c r="F4" s="535"/>
      <c r="G4" s="535"/>
      <c r="H4" s="535"/>
      <c r="I4" s="535"/>
      <c r="J4" s="536"/>
      <c r="K4" s="3"/>
      <c r="L4" s="3"/>
      <c r="M4" s="3"/>
      <c r="N4" s="3"/>
    </row>
    <row r="5" spans="1:13" ht="15" customHeight="1" thickBot="1">
      <c r="A5" s="298"/>
      <c r="B5" s="299"/>
      <c r="C5" s="299"/>
      <c r="D5" s="299"/>
      <c r="E5" s="299"/>
      <c r="F5" s="299"/>
      <c r="G5" s="299"/>
      <c r="H5" s="3"/>
      <c r="I5" s="3"/>
      <c r="J5" s="291"/>
      <c r="K5" s="3"/>
      <c r="L5" s="3"/>
      <c r="M5" s="3"/>
    </row>
    <row r="6" spans="1:10" s="43" customFormat="1" ht="48.75" customHeight="1">
      <c r="A6" s="537" t="s">
        <v>71</v>
      </c>
      <c r="B6" s="542" t="s">
        <v>206</v>
      </c>
      <c r="C6" s="528" t="s">
        <v>131</v>
      </c>
      <c r="D6" s="530" t="s">
        <v>132</v>
      </c>
      <c r="E6" s="530" t="s">
        <v>133</v>
      </c>
      <c r="F6" s="532" t="s">
        <v>58</v>
      </c>
      <c r="G6" s="544" t="s">
        <v>59</v>
      </c>
      <c r="H6" s="548" t="s">
        <v>27</v>
      </c>
      <c r="I6" s="549"/>
      <c r="J6" s="550"/>
    </row>
    <row r="7" spans="1:10" ht="28.5" customHeight="1" thickBot="1">
      <c r="A7" s="538"/>
      <c r="B7" s="543"/>
      <c r="C7" s="529"/>
      <c r="D7" s="553"/>
      <c r="E7" s="553"/>
      <c r="F7" s="533"/>
      <c r="G7" s="533"/>
      <c r="H7" s="328" t="s">
        <v>23</v>
      </c>
      <c r="I7" s="328" t="s">
        <v>57</v>
      </c>
      <c r="J7" s="331" t="s">
        <v>128</v>
      </c>
    </row>
    <row r="8" spans="1:10" ht="22.5" customHeight="1">
      <c r="A8" s="413"/>
      <c r="B8" s="46"/>
      <c r="C8" s="416"/>
      <c r="D8" s="44"/>
      <c r="E8" s="42">
        <f>D8*0.33</f>
        <v>0</v>
      </c>
      <c r="F8" s="48">
        <f>D8+E8</f>
        <v>0</v>
      </c>
      <c r="G8" s="48"/>
      <c r="H8" s="97"/>
      <c r="I8" s="97"/>
      <c r="J8" s="94"/>
    </row>
    <row r="9" spans="1:10" ht="22.5" customHeight="1">
      <c r="A9" s="413"/>
      <c r="B9" s="46"/>
      <c r="C9" s="416"/>
      <c r="D9" s="44"/>
      <c r="E9" s="42">
        <f aca="true" t="shared" si="0" ref="E9:E14">D9*0.33</f>
        <v>0</v>
      </c>
      <c r="F9" s="48">
        <f>D9+E9</f>
        <v>0</v>
      </c>
      <c r="G9" s="48"/>
      <c r="H9" s="97"/>
      <c r="I9" s="98"/>
      <c r="J9" s="94"/>
    </row>
    <row r="10" spans="1:10" ht="22.5" customHeight="1">
      <c r="A10" s="413"/>
      <c r="B10" s="46"/>
      <c r="C10" s="416"/>
      <c r="D10" s="44"/>
      <c r="E10" s="42">
        <f t="shared" si="0"/>
        <v>0</v>
      </c>
      <c r="F10" s="48">
        <f>D10+E10</f>
        <v>0</v>
      </c>
      <c r="G10" s="48"/>
      <c r="H10" s="97"/>
      <c r="I10" s="98"/>
      <c r="J10" s="94"/>
    </row>
    <row r="11" spans="1:10" ht="22.5" customHeight="1">
      <c r="A11" s="413"/>
      <c r="B11" s="46"/>
      <c r="C11" s="416"/>
      <c r="D11" s="44"/>
      <c r="E11" s="42">
        <f t="shared" si="0"/>
        <v>0</v>
      </c>
      <c r="F11" s="48">
        <f>D11+E11</f>
        <v>0</v>
      </c>
      <c r="G11" s="48"/>
      <c r="H11" s="97"/>
      <c r="I11" s="98"/>
      <c r="J11" s="94"/>
    </row>
    <row r="12" spans="1:10" ht="22.5" customHeight="1">
      <c r="A12" s="413"/>
      <c r="B12" s="46"/>
      <c r="C12" s="416"/>
      <c r="D12" s="44"/>
      <c r="E12" s="42">
        <f t="shared" si="0"/>
        <v>0</v>
      </c>
      <c r="F12" s="48"/>
      <c r="G12" s="48">
        <f>D12+E12</f>
        <v>0</v>
      </c>
      <c r="H12" s="98"/>
      <c r="I12" s="98"/>
      <c r="J12" s="94"/>
    </row>
    <row r="13" spans="1:10" ht="22.5" customHeight="1">
      <c r="A13" s="413"/>
      <c r="B13" s="46"/>
      <c r="C13" s="416"/>
      <c r="D13" s="44"/>
      <c r="E13" s="42">
        <f t="shared" si="0"/>
        <v>0</v>
      </c>
      <c r="F13" s="48"/>
      <c r="G13" s="48">
        <f>D13+E13</f>
        <v>0</v>
      </c>
      <c r="H13" s="98"/>
      <c r="I13" s="98"/>
      <c r="J13" s="94"/>
    </row>
    <row r="14" spans="1:10" ht="22.5" customHeight="1">
      <c r="A14" s="413"/>
      <c r="B14" s="46"/>
      <c r="C14" s="416"/>
      <c r="D14" s="44"/>
      <c r="E14" s="42">
        <f t="shared" si="0"/>
        <v>0</v>
      </c>
      <c r="F14" s="48"/>
      <c r="G14" s="48">
        <f>D14+E14</f>
        <v>0</v>
      </c>
      <c r="H14" s="98"/>
      <c r="I14" s="98"/>
      <c r="J14" s="94"/>
    </row>
    <row r="15" spans="1:10" ht="22.5" customHeight="1" thickBot="1">
      <c r="A15" s="45"/>
      <c r="B15" s="46"/>
      <c r="C15" s="47"/>
      <c r="D15" s="44"/>
      <c r="E15" s="42"/>
      <c r="F15" s="48"/>
      <c r="G15" s="48"/>
      <c r="H15" s="98"/>
      <c r="I15" s="98"/>
      <c r="J15" s="94"/>
    </row>
    <row r="16" spans="1:11" ht="18" customHeight="1" thickBot="1">
      <c r="A16" s="49"/>
      <c r="B16" s="4"/>
      <c r="C16" s="239" t="s">
        <v>1</v>
      </c>
      <c r="D16" s="236"/>
      <c r="E16" s="236"/>
      <c r="F16" s="50">
        <f>SUM(F8:F15)</f>
        <v>0</v>
      </c>
      <c r="G16" s="50">
        <f>SUM(G8:G15)</f>
        <v>0</v>
      </c>
      <c r="H16" s="99">
        <f>SUM(H8:H15)</f>
        <v>0</v>
      </c>
      <c r="I16" s="99">
        <f>SUM(I8:I15)</f>
        <v>0</v>
      </c>
      <c r="K16" s="11"/>
    </row>
    <row r="17" spans="1:7" ht="14.25" customHeight="1">
      <c r="A17" s="5"/>
      <c r="B17" s="12"/>
      <c r="C17" s="9"/>
      <c r="D17" s="9"/>
      <c r="E17" s="9"/>
      <c r="F17" s="10"/>
      <c r="G17" s="10"/>
    </row>
    <row r="18" spans="1:7" ht="15">
      <c r="A18" s="332" t="s">
        <v>130</v>
      </c>
      <c r="B18" s="15"/>
      <c r="C18" s="12"/>
      <c r="D18" s="12"/>
      <c r="E18" s="12"/>
      <c r="F18" s="10"/>
      <c r="G18" s="10"/>
    </row>
    <row r="19" spans="1:7" ht="26.25" customHeight="1">
      <c r="A19" s="13" t="s">
        <v>50</v>
      </c>
      <c r="B19" s="15"/>
      <c r="C19" s="15"/>
      <c r="D19" s="9"/>
      <c r="E19" s="9"/>
      <c r="F19" s="10"/>
      <c r="G19" s="10"/>
    </row>
    <row r="20" spans="1:9" s="105" customFormat="1" ht="15" customHeight="1">
      <c r="A20" s="15"/>
      <c r="B20" s="15"/>
      <c r="C20" s="15"/>
      <c r="D20" s="9"/>
      <c r="E20" s="9"/>
      <c r="F20" s="10"/>
      <c r="G20" s="10"/>
      <c r="H20" s="4"/>
      <c r="I20" s="4"/>
    </row>
    <row r="21" spans="1:6" s="105" customFormat="1" ht="11.25" customHeight="1">
      <c r="A21" s="112"/>
      <c r="B21" s="34" t="s">
        <v>13</v>
      </c>
      <c r="F21" s="237"/>
    </row>
    <row r="22" spans="1:6" s="105" customFormat="1" ht="15" customHeight="1">
      <c r="A22" s="524"/>
      <c r="B22" s="524"/>
      <c r="F22" s="34"/>
    </row>
    <row r="23" spans="1:9" ht="15">
      <c r="A23" s="238"/>
      <c r="B23" s="238" t="s">
        <v>8</v>
      </c>
      <c r="C23" s="105"/>
      <c r="D23" s="105"/>
      <c r="E23" s="105"/>
      <c r="F23" s="112"/>
      <c r="G23" s="105"/>
      <c r="H23" s="105"/>
      <c r="I23" s="105"/>
    </row>
    <row r="24" spans="1:7" ht="15">
      <c r="A24" s="15"/>
      <c r="C24" s="16"/>
      <c r="D24" s="17"/>
      <c r="E24" s="17"/>
      <c r="F24" s="10"/>
      <c r="G24" s="10"/>
    </row>
    <row r="25" spans="6:7" ht="14.25">
      <c r="F25" s="2"/>
      <c r="G25" s="2"/>
    </row>
    <row r="26" spans="6:7" ht="14.25">
      <c r="F26" s="2"/>
      <c r="G26" s="2"/>
    </row>
    <row r="27" spans="6:7" ht="14.25">
      <c r="F27" s="2"/>
      <c r="G27" s="2"/>
    </row>
    <row r="28" spans="6:7" ht="14.25">
      <c r="F28" s="2"/>
      <c r="G28" s="2"/>
    </row>
    <row r="35" ht="14.25" hidden="1"/>
    <row r="36" ht="14.25" hidden="1">
      <c r="A36" s="18" t="s">
        <v>18</v>
      </c>
    </row>
    <row r="37" ht="14.25" hidden="1">
      <c r="A37" s="18" t="s">
        <v>19</v>
      </c>
    </row>
    <row r="38" ht="14.25">
      <c r="A38" s="18" t="s">
        <v>20</v>
      </c>
    </row>
  </sheetData>
  <sheetProtection/>
  <mergeCells count="13">
    <mergeCell ref="A1:K1"/>
    <mergeCell ref="A22:B22"/>
    <mergeCell ref="A6:A7"/>
    <mergeCell ref="B6:B7"/>
    <mergeCell ref="C6:C7"/>
    <mergeCell ref="G6:G7"/>
    <mergeCell ref="B2:J2"/>
    <mergeCell ref="A4:J4"/>
    <mergeCell ref="H6:J6"/>
    <mergeCell ref="A3:J3"/>
    <mergeCell ref="E6:E7"/>
    <mergeCell ref="D6:D7"/>
    <mergeCell ref="F6:F7"/>
  </mergeCells>
  <printOptions horizontalCentered="1"/>
  <pageMargins left="0.31496062992125984" right="0.2755905511811024" top="0.5905511811023623" bottom="0.3937007874015748" header="0.2755905511811024" footer="0.1968503937007874"/>
  <pageSetup horizontalDpi="600" verticalDpi="600" orientation="landscape" paperSize="9" r:id="rId1"/>
  <headerFooter alignWithMargins="0">
    <oddHeader>&amp;RScheda SA2 - Personale NON_Dipendente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8"/>
  <sheetViews>
    <sheetView showGridLines="0"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16.8515625" style="18" customWidth="1"/>
    <col min="2" max="2" width="11.140625" style="18" customWidth="1"/>
    <col min="3" max="3" width="12.140625" style="18" customWidth="1"/>
    <col min="4" max="4" width="11.421875" style="18" customWidth="1"/>
    <col min="5" max="5" width="11.00390625" style="18" customWidth="1"/>
    <col min="6" max="6" width="13.140625" style="4" customWidth="1"/>
    <col min="7" max="7" width="11.421875" style="18" customWidth="1"/>
    <col min="8" max="8" width="14.140625" style="4" customWidth="1"/>
    <col min="9" max="9" width="13.8515625" style="4" customWidth="1"/>
    <col min="10" max="10" width="13.421875" style="4" customWidth="1"/>
    <col min="11" max="11" width="12.8515625" style="4" customWidth="1"/>
    <col min="12" max="12" width="4.57421875" style="4" customWidth="1"/>
    <col min="13" max="16384" width="9.140625" style="4" customWidth="1"/>
  </cols>
  <sheetData>
    <row r="1" spans="1:15" s="2" customFormat="1" ht="29.25" customHeight="1">
      <c r="A1" s="539" t="s">
        <v>184</v>
      </c>
      <c r="B1" s="540"/>
      <c r="C1" s="540"/>
      <c r="D1" s="540"/>
      <c r="E1" s="540"/>
      <c r="F1" s="540"/>
      <c r="G1" s="540"/>
      <c r="H1" s="540"/>
      <c r="I1" s="540"/>
      <c r="J1" s="540"/>
      <c r="K1" s="541"/>
      <c r="L1" s="1"/>
      <c r="M1" s="1"/>
      <c r="N1" s="1"/>
      <c r="O1" s="1"/>
    </row>
    <row r="2" spans="1:15" s="2" customFormat="1" ht="29.25" customHeight="1">
      <c r="A2" s="330" t="s">
        <v>110</v>
      </c>
      <c r="B2" s="545"/>
      <c r="C2" s="546"/>
      <c r="D2" s="546"/>
      <c r="E2" s="546"/>
      <c r="F2" s="546"/>
      <c r="G2" s="546"/>
      <c r="H2" s="546"/>
      <c r="I2" s="546"/>
      <c r="J2" s="546"/>
      <c r="K2" s="547"/>
      <c r="L2" s="1"/>
      <c r="M2" s="1"/>
      <c r="N2" s="1"/>
      <c r="O2" s="1"/>
    </row>
    <row r="3" spans="1:10" s="2" customFormat="1" ht="29.25" customHeight="1">
      <c r="A3" s="551" t="s">
        <v>49</v>
      </c>
      <c r="B3" s="556"/>
      <c r="C3" s="556"/>
      <c r="D3" s="556"/>
      <c r="E3" s="556"/>
      <c r="F3" s="556"/>
      <c r="G3" s="556"/>
      <c r="H3" s="557"/>
      <c r="I3" s="289"/>
      <c r="J3" s="289"/>
    </row>
    <row r="4" spans="1:15" s="2" customFormat="1" ht="33" customHeight="1" thickBot="1">
      <c r="A4" s="554" t="s">
        <v>212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1"/>
      <c r="M4" s="1"/>
      <c r="N4" s="1"/>
      <c r="O4" s="1"/>
    </row>
    <row r="5" spans="1:15" ht="5.25" customHeight="1" thickBot="1">
      <c r="A5" s="39"/>
      <c r="B5" s="40"/>
      <c r="C5" s="40"/>
      <c r="D5" s="40"/>
      <c r="E5" s="40"/>
      <c r="F5" s="40"/>
      <c r="G5" s="40"/>
      <c r="H5" s="40"/>
      <c r="I5" s="3"/>
      <c r="J5" s="3"/>
      <c r="K5" s="3"/>
      <c r="L5" s="3"/>
      <c r="M5" s="3"/>
      <c r="N5" s="3"/>
      <c r="O5" s="3"/>
    </row>
    <row r="6" spans="1:14" ht="15" customHeight="1">
      <c r="A6" s="537" t="s">
        <v>188</v>
      </c>
      <c r="B6" s="542" t="s">
        <v>206</v>
      </c>
      <c r="C6" s="528" t="s">
        <v>75</v>
      </c>
      <c r="D6" s="528" t="s">
        <v>72</v>
      </c>
      <c r="E6" s="530" t="s">
        <v>73</v>
      </c>
      <c r="F6" s="532" t="s">
        <v>58</v>
      </c>
      <c r="G6" s="530" t="s">
        <v>74</v>
      </c>
      <c r="H6" s="532" t="s">
        <v>59</v>
      </c>
      <c r="I6" s="521" t="s">
        <v>27</v>
      </c>
      <c r="J6" s="522"/>
      <c r="K6" s="523"/>
      <c r="L6" s="3"/>
      <c r="M6" s="3"/>
      <c r="N6" s="3"/>
    </row>
    <row r="7" spans="1:11" s="43" customFormat="1" ht="48.75" customHeight="1" thickBot="1">
      <c r="A7" s="538"/>
      <c r="B7" s="543"/>
      <c r="C7" s="529"/>
      <c r="D7" s="529"/>
      <c r="E7" s="531"/>
      <c r="F7" s="533"/>
      <c r="G7" s="531"/>
      <c r="H7" s="533"/>
      <c r="I7" s="96" t="s">
        <v>23</v>
      </c>
      <c r="J7" s="96" t="s">
        <v>57</v>
      </c>
      <c r="K7" s="92" t="s">
        <v>128</v>
      </c>
    </row>
    <row r="8" spans="1:11" ht="22.5" customHeight="1">
      <c r="A8" s="413"/>
      <c r="B8" s="414"/>
      <c r="C8" s="414"/>
      <c r="D8" s="47"/>
      <c r="E8" s="415">
        <f>SA1_3_OreImpieg!O8</f>
        <v>0</v>
      </c>
      <c r="F8" s="48">
        <f aca="true" t="shared" si="0" ref="F8:F15">+D8*E8</f>
        <v>0</v>
      </c>
      <c r="G8" s="415">
        <f>SA1_3_OreImpieg!O9</f>
        <v>0</v>
      </c>
      <c r="H8" s="48">
        <f aca="true" t="shared" si="1" ref="H8:H15">+D8*G8</f>
        <v>0</v>
      </c>
      <c r="I8" s="97"/>
      <c r="J8" s="97"/>
      <c r="K8" s="93"/>
    </row>
    <row r="9" spans="1:11" ht="22.5" customHeight="1">
      <c r="A9" s="45"/>
      <c r="B9" s="46"/>
      <c r="C9" s="46"/>
      <c r="D9" s="47"/>
      <c r="E9" s="44"/>
      <c r="F9" s="48">
        <f t="shared" si="0"/>
        <v>0</v>
      </c>
      <c r="G9" s="44"/>
      <c r="H9" s="48">
        <f t="shared" si="1"/>
        <v>0</v>
      </c>
      <c r="I9" s="98"/>
      <c r="J9" s="98"/>
      <c r="K9" s="94"/>
    </row>
    <row r="10" spans="1:11" ht="22.5" customHeight="1">
      <c r="A10" s="45"/>
      <c r="B10" s="46"/>
      <c r="C10" s="46"/>
      <c r="D10" s="47"/>
      <c r="E10" s="44"/>
      <c r="F10" s="48">
        <f t="shared" si="0"/>
        <v>0</v>
      </c>
      <c r="G10" s="44"/>
      <c r="H10" s="48">
        <f t="shared" si="1"/>
        <v>0</v>
      </c>
      <c r="I10" s="98"/>
      <c r="J10" s="98"/>
      <c r="K10" s="94"/>
    </row>
    <row r="11" spans="1:11" ht="22.5" customHeight="1">
      <c r="A11" s="45"/>
      <c r="B11" s="46"/>
      <c r="C11" s="46"/>
      <c r="D11" s="47"/>
      <c r="E11" s="44"/>
      <c r="F11" s="48">
        <f t="shared" si="0"/>
        <v>0</v>
      </c>
      <c r="G11" s="44"/>
      <c r="H11" s="48">
        <f t="shared" si="1"/>
        <v>0</v>
      </c>
      <c r="I11" s="98"/>
      <c r="J11" s="98"/>
      <c r="K11" s="94"/>
    </row>
    <row r="12" spans="1:11" ht="22.5" customHeight="1">
      <c r="A12" s="45"/>
      <c r="B12" s="46"/>
      <c r="C12" s="46"/>
      <c r="D12" s="47"/>
      <c r="E12" s="44"/>
      <c r="F12" s="48">
        <f t="shared" si="0"/>
        <v>0</v>
      </c>
      <c r="G12" s="44"/>
      <c r="H12" s="48">
        <f t="shared" si="1"/>
        <v>0</v>
      </c>
      <c r="I12" s="98"/>
      <c r="J12" s="98"/>
      <c r="K12" s="94"/>
    </row>
    <row r="13" spans="1:11" ht="22.5" customHeight="1">
      <c r="A13" s="45"/>
      <c r="B13" s="46"/>
      <c r="C13" s="46"/>
      <c r="D13" s="47"/>
      <c r="E13" s="44"/>
      <c r="F13" s="48">
        <f t="shared" si="0"/>
        <v>0</v>
      </c>
      <c r="G13" s="44"/>
      <c r="H13" s="48">
        <f t="shared" si="1"/>
        <v>0</v>
      </c>
      <c r="I13" s="98"/>
      <c r="J13" s="98"/>
      <c r="K13" s="94"/>
    </row>
    <row r="14" spans="1:11" ht="22.5" customHeight="1">
      <c r="A14" s="45"/>
      <c r="B14" s="46"/>
      <c r="C14" s="46"/>
      <c r="D14" s="47"/>
      <c r="E14" s="44"/>
      <c r="F14" s="48">
        <f t="shared" si="0"/>
        <v>0</v>
      </c>
      <c r="G14" s="44"/>
      <c r="H14" s="48">
        <f t="shared" si="1"/>
        <v>0</v>
      </c>
      <c r="I14" s="98"/>
      <c r="J14" s="98"/>
      <c r="K14" s="94"/>
    </row>
    <row r="15" spans="1:11" ht="22.5" customHeight="1" thickBot="1">
      <c r="A15" s="45"/>
      <c r="B15" s="46"/>
      <c r="C15" s="46"/>
      <c r="D15" s="47"/>
      <c r="E15" s="44"/>
      <c r="F15" s="48">
        <f t="shared" si="0"/>
        <v>0</v>
      </c>
      <c r="G15" s="44"/>
      <c r="H15" s="48">
        <f t="shared" si="1"/>
        <v>0</v>
      </c>
      <c r="I15" s="98"/>
      <c r="J15" s="98"/>
      <c r="K15" s="94"/>
    </row>
    <row r="16" spans="1:10" ht="22.5" customHeight="1" thickBot="1">
      <c r="A16" s="49"/>
      <c r="B16" s="4"/>
      <c r="C16" s="4"/>
      <c r="D16" s="188" t="s">
        <v>1</v>
      </c>
      <c r="E16" s="236"/>
      <c r="F16" s="50">
        <f>SUM(F8:F15)</f>
        <v>0</v>
      </c>
      <c r="G16" s="236"/>
      <c r="H16" s="50">
        <f>SUM(H8:H15)</f>
        <v>0</v>
      </c>
      <c r="I16" s="99">
        <f>SUM(I8:I15)</f>
        <v>0</v>
      </c>
      <c r="J16" s="99">
        <f>SUM(J8:J15)</f>
        <v>0</v>
      </c>
    </row>
    <row r="17" spans="1:12" ht="9.75" customHeight="1">
      <c r="A17" s="5"/>
      <c r="B17" s="12"/>
      <c r="C17" s="12"/>
      <c r="D17" s="9"/>
      <c r="E17" s="9"/>
      <c r="F17" s="10"/>
      <c r="G17" s="9"/>
      <c r="H17" s="10"/>
      <c r="L17" s="11"/>
    </row>
    <row r="18" spans="1:8" ht="20.25" customHeight="1">
      <c r="A18" s="76" t="s">
        <v>209</v>
      </c>
      <c r="B18" s="12"/>
      <c r="C18" s="12"/>
      <c r="D18" s="12"/>
      <c r="E18" s="12"/>
      <c r="F18" s="10"/>
      <c r="G18" s="12"/>
      <c r="H18" s="10"/>
    </row>
    <row r="19" spans="1:8" ht="16.5" customHeight="1">
      <c r="A19" s="76" t="s">
        <v>208</v>
      </c>
      <c r="B19" s="12"/>
      <c r="C19" s="12"/>
      <c r="D19" s="12"/>
      <c r="E19" s="12"/>
      <c r="F19" s="10"/>
      <c r="G19" s="12"/>
      <c r="H19" s="10"/>
    </row>
    <row r="20" spans="1:8" ht="14.25" customHeight="1">
      <c r="A20" s="12"/>
      <c r="B20" s="15"/>
      <c r="C20" s="15"/>
      <c r="D20" s="12"/>
      <c r="E20" s="12"/>
      <c r="F20" s="10"/>
      <c r="G20" s="12"/>
      <c r="H20" s="10"/>
    </row>
    <row r="21" spans="1:8" ht="15.75">
      <c r="A21" s="13" t="s">
        <v>50</v>
      </c>
      <c r="B21" s="15"/>
      <c r="C21" s="15"/>
      <c r="D21" s="15"/>
      <c r="E21" s="9"/>
      <c r="F21" s="10"/>
      <c r="G21" s="9"/>
      <c r="H21" s="10"/>
    </row>
    <row r="22" spans="1:8" ht="15">
      <c r="A22" s="15"/>
      <c r="B22" s="15"/>
      <c r="C22" s="15"/>
      <c r="D22" s="15"/>
      <c r="E22" s="9"/>
      <c r="F22" s="10"/>
      <c r="G22" s="9"/>
      <c r="H22" s="10"/>
    </row>
    <row r="23" spans="1:7" s="105" customFormat="1" ht="15" customHeight="1">
      <c r="A23" s="112"/>
      <c r="B23" s="34" t="s">
        <v>13</v>
      </c>
      <c r="C23" s="34"/>
      <c r="F23" s="237"/>
      <c r="G23" s="237"/>
    </row>
    <row r="24" spans="1:7" s="105" customFormat="1" ht="15" customHeight="1">
      <c r="A24" s="238"/>
      <c r="B24" s="238" t="s">
        <v>8</v>
      </c>
      <c r="C24" s="238"/>
      <c r="F24" s="112"/>
      <c r="G24" s="112"/>
    </row>
    <row r="25" spans="6:8" ht="14.25">
      <c r="F25" s="2"/>
      <c r="H25" s="2"/>
    </row>
    <row r="26" spans="6:8" ht="14.25">
      <c r="F26" s="2"/>
      <c r="H26" s="2"/>
    </row>
    <row r="27" spans="6:8" ht="14.25">
      <c r="F27" s="2"/>
      <c r="H27" s="2"/>
    </row>
    <row r="28" spans="6:8" ht="14.25">
      <c r="F28" s="2"/>
      <c r="H28" s="2"/>
    </row>
    <row r="36" ht="14.25" hidden="1">
      <c r="A36" s="18" t="s">
        <v>18</v>
      </c>
    </row>
    <row r="37" ht="14.25" hidden="1">
      <c r="A37" s="18" t="s">
        <v>19</v>
      </c>
    </row>
    <row r="38" ht="14.25" hidden="1">
      <c r="A38" s="18" t="s">
        <v>20</v>
      </c>
    </row>
  </sheetData>
  <sheetProtection/>
  <mergeCells count="13">
    <mergeCell ref="A1:K1"/>
    <mergeCell ref="B2:K2"/>
    <mergeCell ref="A4:K4"/>
    <mergeCell ref="I6:K6"/>
    <mergeCell ref="A6:A7"/>
    <mergeCell ref="B6:B7"/>
    <mergeCell ref="A3:H3"/>
    <mergeCell ref="D6:D7"/>
    <mergeCell ref="G6:G7"/>
    <mergeCell ref="H6:H7"/>
    <mergeCell ref="E6:E7"/>
    <mergeCell ref="F6:F7"/>
    <mergeCell ref="C6:C7"/>
  </mergeCells>
  <printOptions horizontalCentered="1"/>
  <pageMargins left="0.31496062992125984" right="0.2755905511811024" top="0.5905511811023623" bottom="0.3937007874015748" header="0.2755905511811024" footer="0.1968503937007874"/>
  <pageSetup horizontalDpi="600" verticalDpi="600" orientation="landscape" paperSize="9" r:id="rId1"/>
  <headerFooter alignWithMargins="0">
    <oddHeader>&amp;RScheda SA3 - Prestazioni volontarie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showGridLines="0" view="pageBreakPreview" zoomScale="85" zoomScaleSheetLayoutView="85" zoomScalePageLayoutView="0" workbookViewId="0" topLeftCell="A1">
      <selection activeCell="A6" sqref="A6"/>
    </sheetView>
  </sheetViews>
  <sheetFormatPr defaultColWidth="9.140625" defaultRowHeight="12.75"/>
  <cols>
    <col min="1" max="1" width="23.421875" style="24" customWidth="1"/>
    <col min="2" max="2" width="7.8515625" style="24" customWidth="1"/>
    <col min="3" max="17" width="10.00390625" style="24" customWidth="1"/>
    <col min="18" max="16384" width="9.140625" style="24" customWidth="1"/>
  </cols>
  <sheetData>
    <row r="1" spans="1:15" s="2" customFormat="1" ht="29.25" customHeight="1" thickBot="1">
      <c r="A1" s="539" t="s">
        <v>184</v>
      </c>
      <c r="B1" s="540"/>
      <c r="C1" s="540"/>
      <c r="D1" s="540"/>
      <c r="E1" s="540"/>
      <c r="F1" s="540"/>
      <c r="G1" s="540"/>
      <c r="H1" s="540"/>
      <c r="I1" s="540"/>
      <c r="J1" s="540"/>
      <c r="K1" s="541"/>
      <c r="L1" s="1"/>
      <c r="M1" s="1"/>
      <c r="N1" s="1"/>
      <c r="O1" s="1"/>
    </row>
    <row r="2" spans="1:17" s="19" customFormat="1" ht="29.25" customHeight="1" thickBot="1">
      <c r="A2" s="580" t="s">
        <v>110</v>
      </c>
      <c r="B2" s="581"/>
      <c r="C2" s="581"/>
      <c r="D2" s="581"/>
      <c r="E2" s="581"/>
      <c r="F2" s="582"/>
      <c r="G2" s="575"/>
      <c r="H2" s="576"/>
      <c r="I2" s="576"/>
      <c r="J2" s="576"/>
      <c r="K2" s="576"/>
      <c r="L2" s="576"/>
      <c r="M2" s="576"/>
      <c r="N2" s="576"/>
      <c r="O2" s="576"/>
      <c r="P2" s="576"/>
      <c r="Q2" s="577"/>
    </row>
    <row r="3" spans="1:17" s="20" customFormat="1" ht="36" customHeight="1" thickBot="1">
      <c r="A3" s="571" t="s">
        <v>121</v>
      </c>
      <c r="B3" s="572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4"/>
    </row>
    <row r="4" spans="1:17" s="20" customFormat="1" ht="30" customHeight="1" thickBot="1">
      <c r="A4" s="53" t="s">
        <v>78</v>
      </c>
      <c r="B4" s="560"/>
      <c r="C4" s="561"/>
      <c r="D4" s="561"/>
      <c r="E4" s="562"/>
      <c r="F4" s="578" t="s">
        <v>41</v>
      </c>
      <c r="G4" s="579"/>
      <c r="H4" s="560"/>
      <c r="I4" s="561"/>
      <c r="J4" s="561"/>
      <c r="K4" s="578" t="s">
        <v>79</v>
      </c>
      <c r="L4" s="579"/>
      <c r="M4" s="189"/>
      <c r="N4" s="189"/>
      <c r="O4" s="242"/>
      <c r="P4" s="242"/>
      <c r="Q4" s="243"/>
    </row>
    <row r="5" spans="1:17" ht="23.25" customHeight="1" thickBot="1">
      <c r="A5" s="245" t="s">
        <v>93</v>
      </c>
      <c r="B5" s="21" t="s">
        <v>94</v>
      </c>
      <c r="C5" s="22" t="s">
        <v>80</v>
      </c>
      <c r="D5" s="22" t="s">
        <v>81</v>
      </c>
      <c r="E5" s="22" t="s">
        <v>82</v>
      </c>
      <c r="F5" s="22" t="s">
        <v>83</v>
      </c>
      <c r="G5" s="22" t="s">
        <v>84</v>
      </c>
      <c r="H5" s="22" t="s">
        <v>85</v>
      </c>
      <c r="I5" s="22" t="s">
        <v>86</v>
      </c>
      <c r="J5" s="22" t="s">
        <v>87</v>
      </c>
      <c r="K5" s="22" t="s">
        <v>88</v>
      </c>
      <c r="L5" s="22" t="s">
        <v>89</v>
      </c>
      <c r="M5" s="23" t="s">
        <v>90</v>
      </c>
      <c r="N5" s="22" t="s">
        <v>91</v>
      </c>
      <c r="O5" s="186" t="s">
        <v>1</v>
      </c>
      <c r="P5" s="184" t="s">
        <v>92</v>
      </c>
      <c r="Q5" s="184" t="s">
        <v>61</v>
      </c>
    </row>
    <row r="6" spans="1:17" ht="25.5" customHeight="1" thickBot="1">
      <c r="A6" s="417"/>
      <c r="B6" s="392" t="s">
        <v>172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85">
        <f>SUM(C6:N6)</f>
        <v>0</v>
      </c>
      <c r="P6" s="259"/>
      <c r="Q6" s="258"/>
    </row>
    <row r="7" spans="1:17" ht="25.5" customHeight="1" thickBot="1">
      <c r="A7" s="417"/>
      <c r="B7" s="393" t="s">
        <v>171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85">
        <f aca="true" t="shared" si="0" ref="O7:O12">SUM(C7:N7)</f>
        <v>0</v>
      </c>
      <c r="P7" s="261"/>
      <c r="Q7" s="260"/>
    </row>
    <row r="8" spans="1:17" ht="25.5" customHeight="1" thickBot="1">
      <c r="A8" s="417"/>
      <c r="B8" s="393" t="s">
        <v>172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85">
        <f t="shared" si="0"/>
        <v>0</v>
      </c>
      <c r="P8" s="261"/>
      <c r="Q8" s="260"/>
    </row>
    <row r="9" spans="1:17" ht="25.5" customHeight="1" thickBot="1">
      <c r="A9" s="417"/>
      <c r="B9" s="393" t="s">
        <v>171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85">
        <f t="shared" si="0"/>
        <v>0</v>
      </c>
      <c r="P9" s="261"/>
      <c r="Q9" s="260"/>
    </row>
    <row r="10" spans="1:17" ht="25.5" customHeight="1" thickBot="1">
      <c r="A10" s="52"/>
      <c r="B10" s="393" t="s">
        <v>172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85">
        <f>SUM(C10:N10)</f>
        <v>0</v>
      </c>
      <c r="P10" s="261"/>
      <c r="Q10" s="260"/>
    </row>
    <row r="11" spans="1:17" ht="25.5" customHeight="1" thickBot="1">
      <c r="A11" s="52"/>
      <c r="B11" s="51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85">
        <f>SUM(C11:N11)</f>
        <v>0</v>
      </c>
      <c r="P11" s="261"/>
      <c r="Q11" s="260"/>
    </row>
    <row r="12" spans="1:17" ht="25.5" customHeight="1" thickBot="1">
      <c r="A12" s="52"/>
      <c r="B12" s="51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85">
        <f t="shared" si="0"/>
        <v>0</v>
      </c>
      <c r="P12" s="261"/>
      <c r="Q12" s="260"/>
    </row>
    <row r="13" spans="1:17" ht="25.5" customHeight="1" thickBot="1">
      <c r="A13" s="187" t="s">
        <v>1</v>
      </c>
      <c r="B13" s="241"/>
      <c r="C13" s="283">
        <f>SUM(C6:C12)</f>
        <v>0</v>
      </c>
      <c r="D13" s="283">
        <f aca="true" t="shared" si="1" ref="D13:N13">SUM(D6:D12)</f>
        <v>0</v>
      </c>
      <c r="E13" s="283">
        <f t="shared" si="1"/>
        <v>0</v>
      </c>
      <c r="F13" s="283">
        <f t="shared" si="1"/>
        <v>0</v>
      </c>
      <c r="G13" s="283">
        <f t="shared" si="1"/>
        <v>0</v>
      </c>
      <c r="H13" s="283">
        <f t="shared" si="1"/>
        <v>0</v>
      </c>
      <c r="I13" s="283">
        <f t="shared" si="1"/>
        <v>0</v>
      </c>
      <c r="J13" s="283">
        <f t="shared" si="1"/>
        <v>0</v>
      </c>
      <c r="K13" s="283">
        <f t="shared" si="1"/>
        <v>0</v>
      </c>
      <c r="L13" s="283">
        <f t="shared" si="1"/>
        <v>0</v>
      </c>
      <c r="M13" s="283">
        <f t="shared" si="1"/>
        <v>0</v>
      </c>
      <c r="N13" s="283">
        <f t="shared" si="1"/>
        <v>0</v>
      </c>
      <c r="O13" s="284">
        <f>SUM(O6:O12)</f>
        <v>0</v>
      </c>
      <c r="P13" s="187" t="s">
        <v>1</v>
      </c>
      <c r="Q13" s="244">
        <f>SUM(C13:N13)</f>
        <v>0</v>
      </c>
    </row>
    <row r="14" spans="1:17" ht="25.5" customHeight="1" thickBot="1">
      <c r="A14" s="185" t="s">
        <v>60</v>
      </c>
      <c r="B14" s="241"/>
      <c r="C14" s="394">
        <f>SUMIF($B$6:$B$12,"RI",C6:C12)</f>
        <v>0</v>
      </c>
      <c r="D14" s="394">
        <f aca="true" t="shared" si="2" ref="D14:N14">SUMIF($B$6:$B$12,"RI",D6:D12)</f>
        <v>0</v>
      </c>
      <c r="E14" s="394">
        <f t="shared" si="2"/>
        <v>0</v>
      </c>
      <c r="F14" s="394">
        <f t="shared" si="2"/>
        <v>0</v>
      </c>
      <c r="G14" s="394">
        <f t="shared" si="2"/>
        <v>0</v>
      </c>
      <c r="H14" s="394">
        <f t="shared" si="2"/>
        <v>0</v>
      </c>
      <c r="I14" s="394">
        <f t="shared" si="2"/>
        <v>0</v>
      </c>
      <c r="J14" s="394">
        <f t="shared" si="2"/>
        <v>0</v>
      </c>
      <c r="K14" s="394">
        <f t="shared" si="2"/>
        <v>0</v>
      </c>
      <c r="L14" s="394">
        <f t="shared" si="2"/>
        <v>0</v>
      </c>
      <c r="M14" s="394">
        <f t="shared" si="2"/>
        <v>0</v>
      </c>
      <c r="N14" s="394">
        <f t="shared" si="2"/>
        <v>0</v>
      </c>
      <c r="O14" s="286">
        <f>SUM(C14:N14)</f>
        <v>0</v>
      </c>
      <c r="P14" s="308" t="s">
        <v>60</v>
      </c>
      <c r="Q14" s="244">
        <f>SUM(C14:N14)</f>
        <v>0</v>
      </c>
    </row>
    <row r="15" spans="1:17" ht="24" customHeight="1" thickBot="1">
      <c r="A15" s="185" t="s">
        <v>61</v>
      </c>
      <c r="B15" s="241"/>
      <c r="C15" s="394">
        <f>SUMIF($B$6:$B$12,"SS",C6:C12)</f>
        <v>0</v>
      </c>
      <c r="D15" s="394">
        <f aca="true" t="shared" si="3" ref="D15:N15">SUMIF($B$6:$B$12,"SS",D6:D12)</f>
        <v>0</v>
      </c>
      <c r="E15" s="394">
        <f t="shared" si="3"/>
        <v>0</v>
      </c>
      <c r="F15" s="394">
        <f t="shared" si="3"/>
        <v>0</v>
      </c>
      <c r="G15" s="394">
        <f t="shared" si="3"/>
        <v>0</v>
      </c>
      <c r="H15" s="394">
        <f t="shared" si="3"/>
        <v>0</v>
      </c>
      <c r="I15" s="394">
        <f t="shared" si="3"/>
        <v>0</v>
      </c>
      <c r="J15" s="394">
        <f t="shared" si="3"/>
        <v>0</v>
      </c>
      <c r="K15" s="394">
        <f t="shared" si="3"/>
        <v>0</v>
      </c>
      <c r="L15" s="394">
        <f t="shared" si="3"/>
        <v>0</v>
      </c>
      <c r="M15" s="394">
        <f t="shared" si="3"/>
        <v>0</v>
      </c>
      <c r="N15" s="394">
        <f t="shared" si="3"/>
        <v>0</v>
      </c>
      <c r="O15" s="286">
        <f>SUM(C15:N15)</f>
        <v>0</v>
      </c>
      <c r="P15" s="308" t="s">
        <v>61</v>
      </c>
      <c r="Q15" s="244">
        <f>SUM(C15:N15)</f>
        <v>0</v>
      </c>
    </row>
    <row r="16" spans="1:17" ht="20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s="26" customFormat="1" ht="21" customHeight="1">
      <c r="A17" s="563" t="s">
        <v>42</v>
      </c>
      <c r="B17" s="563"/>
      <c r="C17" s="563"/>
      <c r="D17" s="563"/>
      <c r="E17" s="563"/>
      <c r="F17" s="563"/>
      <c r="G17" s="563"/>
      <c r="H17" s="563"/>
      <c r="I17" s="563"/>
      <c r="J17" s="563"/>
      <c r="K17" s="563"/>
      <c r="L17" s="563"/>
      <c r="M17" s="563"/>
      <c r="N17" s="563"/>
      <c r="O17" s="563"/>
      <c r="P17" s="563"/>
      <c r="Q17" s="563"/>
    </row>
    <row r="18" spans="1:17" ht="15.75" customHeight="1">
      <c r="A18" s="563" t="s">
        <v>43</v>
      </c>
      <c r="B18" s="563"/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</row>
    <row r="19" spans="1:17" ht="12.75">
      <c r="A19" s="564"/>
      <c r="B19" s="564"/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Q19" s="564"/>
    </row>
    <row r="20" spans="1:17" ht="47.25" customHeight="1">
      <c r="A20" s="565" t="s">
        <v>205</v>
      </c>
      <c r="B20" s="566"/>
      <c r="C20" s="566"/>
      <c r="D20" s="566"/>
      <c r="E20" s="566"/>
      <c r="F20" s="566"/>
      <c r="G20" s="566"/>
      <c r="H20" s="566"/>
      <c r="I20" s="566"/>
      <c r="J20" s="566"/>
      <c r="K20" s="566"/>
      <c r="L20" s="566"/>
      <c r="M20" s="566"/>
      <c r="N20" s="566"/>
      <c r="O20" s="566"/>
      <c r="P20" s="566"/>
      <c r="Q20" s="567"/>
    </row>
    <row r="21" spans="1:17" ht="24" customHeight="1">
      <c r="A21" s="168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36" customHeight="1">
      <c r="A22" s="568" t="s">
        <v>77</v>
      </c>
      <c r="B22" s="568"/>
      <c r="C22" s="569"/>
      <c r="D22" s="569"/>
      <c r="E22" s="569"/>
      <c r="F22" s="240"/>
      <c r="G22" s="240"/>
      <c r="H22" s="240"/>
      <c r="I22" s="168"/>
      <c r="J22" s="568" t="s">
        <v>14</v>
      </c>
      <c r="K22" s="570"/>
      <c r="L22" s="570"/>
      <c r="M22" s="570"/>
      <c r="N22" s="570"/>
      <c r="O22" s="570"/>
      <c r="P22" s="570"/>
      <c r="Q22" s="570"/>
    </row>
    <row r="23" spans="1:17" ht="14.25">
      <c r="A23" s="168" t="s">
        <v>2</v>
      </c>
      <c r="B23" s="168"/>
      <c r="C23" s="168"/>
      <c r="D23" s="168"/>
      <c r="E23" s="240"/>
      <c r="F23" s="240"/>
      <c r="G23" s="240"/>
      <c r="H23" s="240"/>
      <c r="I23" s="240"/>
      <c r="J23" s="558" t="s">
        <v>3</v>
      </c>
      <c r="K23" s="559"/>
      <c r="L23" s="559"/>
      <c r="M23" s="559"/>
      <c r="N23" s="559"/>
      <c r="O23" s="559"/>
      <c r="P23" s="559"/>
      <c r="Q23" s="559"/>
    </row>
    <row r="24" spans="1:17" ht="14.25">
      <c r="A24" s="240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</sheetData>
  <sheetProtection/>
  <mergeCells count="15">
    <mergeCell ref="A1:K1"/>
    <mergeCell ref="A3:Q3"/>
    <mergeCell ref="A17:Q17"/>
    <mergeCell ref="G2:Q2"/>
    <mergeCell ref="F4:G4"/>
    <mergeCell ref="A2:F2"/>
    <mergeCell ref="H4:J4"/>
    <mergeCell ref="K4:L4"/>
    <mergeCell ref="J23:Q23"/>
    <mergeCell ref="B4:E4"/>
    <mergeCell ref="A18:Q18"/>
    <mergeCell ref="A19:Q19"/>
    <mergeCell ref="A20:Q20"/>
    <mergeCell ref="A22:E22"/>
    <mergeCell ref="J22:Q22"/>
  </mergeCells>
  <printOptions horizontalCentered="1" verticalCentered="1"/>
  <pageMargins left="0.2362204724409449" right="0.2362204724409449" top="0.5511811023622047" bottom="0.4724409448818898" header="0.35433070866141736" footer="0.2755905511811024"/>
  <pageSetup horizontalDpi="600" verticalDpi="600" orientation="landscape" paperSize="9" scale="80" r:id="rId1"/>
  <headerFooter alignWithMargins="0">
    <oddHeader>&amp;RScheda SA1_3_OreImpieg  -Dichiarazione ore Impegno personale dipendente e  per Prestazioni volontarie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Nicola Recchia</cp:lastModifiedBy>
  <cp:lastPrinted>2019-04-18T10:15:55Z</cp:lastPrinted>
  <dcterms:created xsi:type="dcterms:W3CDTF">2004-06-18T13:28:21Z</dcterms:created>
  <dcterms:modified xsi:type="dcterms:W3CDTF">2019-05-08T14:39:51Z</dcterms:modified>
  <cp:category/>
  <cp:version/>
  <cp:contentType/>
  <cp:contentStatus/>
</cp:coreProperties>
</file>